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01"/>
  <workbookPr/>
  <mc:AlternateContent xmlns:mc="http://schemas.openxmlformats.org/markup-compatibility/2006">
    <mc:Choice Requires="x15">
      <x15ac:absPath xmlns:x15ac="http://schemas.microsoft.com/office/spreadsheetml/2010/11/ac" url="C:\Users\le956481\Desktop\停止供電供水\公開名單\110\11012\公開\"/>
    </mc:Choice>
  </mc:AlternateContent>
  <xr:revisionPtr revIDLastSave="0" documentId="13_ncr:1_{CE206FB5-A6B2-44AA-84F1-C9A5C5839464}" xr6:coauthVersionLast="47" xr6:coauthVersionMax="47" xr10:uidLastSave="{00000000-0000-0000-0000-000000000000}"/>
  <bookViews>
    <workbookView xWindow="-120" yWindow="-120" windowWidth="29040" windowHeight="15840" tabRatio="779" activeTab="1" xr2:uid="{00000000-000D-0000-FFFF-FFFF00000000}"/>
  </bookViews>
  <sheets>
    <sheet name="109年名單" sheetId="55" r:id="rId1"/>
    <sheet name="110年名單" sheetId="58" r:id="rId2"/>
    <sheet name="109年統計表" sheetId="54" r:id="rId3"/>
    <sheet name="110年統計表" sheetId="56" r:id="rId4"/>
  </sheets>
  <externalReferences>
    <externalReference r:id="rId5"/>
  </externalReferences>
  <definedNames>
    <definedName name="_xlnm._FilterDatabase" localSheetId="0" hidden="1">'109年名單'!$A$2:$G$100</definedName>
    <definedName name="_xlnm._FilterDatabase" localSheetId="1" hidden="1">'110年名單'!$A$2:$G$75</definedName>
    <definedName name="_xlnm.Print_Area" localSheetId="0">'109年名單'!$A$1:$G$100</definedName>
    <definedName name="_xlnm.Print_Area" localSheetId="2">'109年統計表'!$A$1:$M$28</definedName>
    <definedName name="_xlnm.Print_Area" localSheetId="1">'110年名單'!$A$1:$G$75</definedName>
    <definedName name="_xlnm.Print_Area" localSheetId="3">'110年統計表'!$A$1:$L$30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26" i="56" l="1"/>
  <c r="J26" i="56"/>
  <c r="H26" i="56"/>
  <c r="G26" i="56"/>
  <c r="E25" i="56"/>
  <c r="C25" i="56" s="1"/>
  <c r="B25" i="56"/>
  <c r="E24" i="56"/>
  <c r="C24" i="56" s="1"/>
  <c r="B24" i="56"/>
  <c r="D24" i="56" s="1"/>
  <c r="E23" i="56"/>
  <c r="C23" i="56" s="1"/>
  <c r="B23" i="56"/>
  <c r="F22" i="56"/>
  <c r="E22" i="56"/>
  <c r="B22" i="56"/>
  <c r="F21" i="56"/>
  <c r="E21" i="56"/>
  <c r="C21" i="56" s="1"/>
  <c r="D21" i="56" s="1"/>
  <c r="B21" i="56"/>
  <c r="I20" i="56"/>
  <c r="F20" i="56"/>
  <c r="E20" i="56"/>
  <c r="C20" i="56" s="1"/>
  <c r="B20" i="56"/>
  <c r="F19" i="56"/>
  <c r="E19" i="56"/>
  <c r="B19" i="56"/>
  <c r="F18" i="56"/>
  <c r="E18" i="56"/>
  <c r="C18" i="56"/>
  <c r="D18" i="56" s="1"/>
  <c r="B18" i="56"/>
  <c r="F17" i="56"/>
  <c r="E17" i="56"/>
  <c r="C17" i="56" s="1"/>
  <c r="D17" i="56" s="1"/>
  <c r="B17" i="56"/>
  <c r="I16" i="56"/>
  <c r="F16" i="56"/>
  <c r="C16" i="56" s="1"/>
  <c r="E16" i="56"/>
  <c r="B16" i="56"/>
  <c r="F15" i="56"/>
  <c r="E15" i="56"/>
  <c r="C15" i="56"/>
  <c r="B15" i="56"/>
  <c r="I14" i="56"/>
  <c r="F14" i="56"/>
  <c r="E14" i="56"/>
  <c r="B14" i="56"/>
  <c r="I13" i="56"/>
  <c r="F13" i="56"/>
  <c r="C13" i="56" s="1"/>
  <c r="D13" i="56" s="1"/>
  <c r="E13" i="56"/>
  <c r="B13" i="56"/>
  <c r="I12" i="56"/>
  <c r="C12" i="56"/>
  <c r="B12" i="56"/>
  <c r="F11" i="56"/>
  <c r="E11" i="56"/>
  <c r="C11" i="56" s="1"/>
  <c r="B11" i="56"/>
  <c r="I10" i="56"/>
  <c r="F10" i="56"/>
  <c r="E10" i="56"/>
  <c r="B10" i="56"/>
  <c r="I9" i="56"/>
  <c r="F9" i="56"/>
  <c r="E9" i="56"/>
  <c r="B9" i="56"/>
  <c r="I8" i="56"/>
  <c r="F8" i="56"/>
  <c r="E8" i="56"/>
  <c r="B8" i="56"/>
  <c r="I7" i="56"/>
  <c r="F7" i="56"/>
  <c r="E7" i="56"/>
  <c r="C7" i="56" s="1"/>
  <c r="B7" i="56"/>
  <c r="C6" i="56"/>
  <c r="D12" i="56" l="1"/>
  <c r="I26" i="56"/>
  <c r="I27" i="56" s="1"/>
  <c r="E29" i="56" s="1"/>
  <c r="E26" i="56"/>
  <c r="D19" i="56"/>
  <c r="D11" i="56"/>
  <c r="D16" i="56"/>
  <c r="C22" i="56"/>
  <c r="D22" i="56" s="1"/>
  <c r="C8" i="56"/>
  <c r="D8" i="56" s="1"/>
  <c r="C19" i="56"/>
  <c r="D23" i="56"/>
  <c r="C10" i="56"/>
  <c r="D15" i="56"/>
  <c r="C9" i="56"/>
  <c r="D9" i="56" s="1"/>
  <c r="D25" i="56"/>
  <c r="G28" i="56"/>
  <c r="C26" i="56"/>
  <c r="D10" i="56"/>
  <c r="D7" i="56"/>
  <c r="D20" i="56"/>
  <c r="D6" i="56"/>
  <c r="B26" i="56"/>
  <c r="B28" i="56" s="1"/>
  <c r="F26" i="56"/>
  <c r="C14" i="56"/>
  <c r="D14" i="56" s="1"/>
  <c r="L26" i="54"/>
  <c r="M24" i="54"/>
  <c r="L24" i="54"/>
  <c r="K24" i="54"/>
  <c r="J24" i="54"/>
  <c r="I24" i="54"/>
  <c r="I25" i="54" s="1"/>
  <c r="H24" i="54"/>
  <c r="G24" i="54"/>
  <c r="F24" i="54"/>
  <c r="E24" i="54"/>
  <c r="B24" i="54"/>
  <c r="B26" i="54" s="1"/>
  <c r="C23" i="54"/>
  <c r="D23" i="54" s="1"/>
  <c r="C22" i="54"/>
  <c r="D22" i="54" s="1"/>
  <c r="C21" i="54"/>
  <c r="D21" i="54" s="1"/>
  <c r="C20" i="54"/>
  <c r="D20" i="54" s="1"/>
  <c r="C19" i="54"/>
  <c r="D19" i="54" s="1"/>
  <c r="C18" i="54"/>
  <c r="D18" i="54" s="1"/>
  <c r="C17" i="54"/>
  <c r="D17" i="54" s="1"/>
  <c r="C16" i="54"/>
  <c r="D16" i="54" s="1"/>
  <c r="C15" i="54"/>
  <c r="D15" i="54" s="1"/>
  <c r="C14" i="54"/>
  <c r="D14" i="54" s="1"/>
  <c r="C13" i="54"/>
  <c r="D13" i="54" s="1"/>
  <c r="C12" i="54"/>
  <c r="D12" i="54" s="1"/>
  <c r="C11" i="54"/>
  <c r="D11" i="54" s="1"/>
  <c r="C10" i="54"/>
  <c r="D10" i="54" s="1"/>
  <c r="C9" i="54"/>
  <c r="D9" i="54" s="1"/>
  <c r="C8" i="54"/>
  <c r="C24" i="54" s="1"/>
  <c r="C7" i="54"/>
  <c r="D7" i="54" s="1"/>
  <c r="C6" i="54"/>
  <c r="D6" i="54" s="1"/>
  <c r="D8" i="54" l="1"/>
  <c r="D24" i="54" s="1"/>
  <c r="D26" i="54" s="1"/>
  <c r="G26" i="54"/>
  <c r="E27" i="54"/>
  <c r="D26" i="56"/>
  <c r="D28" i="56" s="1"/>
  <c r="C28" i="56"/>
  <c r="C26" i="54"/>
</calcChain>
</file>

<file path=xl/sharedStrings.xml><?xml version="1.0" encoding="utf-8"?>
<sst xmlns="http://schemas.openxmlformats.org/spreadsheetml/2006/main" count="1170" uniqueCount="470">
  <si>
    <t>新北市</t>
  </si>
  <si>
    <t>配合停工</t>
  </si>
  <si>
    <t>新莊區海山頭段石龜小段82號之18</t>
  </si>
  <si>
    <t>新莊區泰山段三小段602號之1</t>
  </si>
  <si>
    <t>林口區小南灣段頂福小段639號之65</t>
  </si>
  <si>
    <t>執行停止供電</t>
  </si>
  <si>
    <t>執行停止供電供水</t>
  </si>
  <si>
    <t>拆除</t>
  </si>
  <si>
    <t>汐止區保安段676號</t>
  </si>
  <si>
    <t>新莊區海山頭段三角子小段316號之20</t>
  </si>
  <si>
    <t>土城區安和段109號</t>
  </si>
  <si>
    <t>泰山區泰山段一小段174號</t>
  </si>
  <si>
    <t>五股區陸光段158號</t>
  </si>
  <si>
    <t>五股區五股坑段五股坑小段593號之1</t>
  </si>
  <si>
    <t>蘆洲區民權段11號</t>
  </si>
  <si>
    <t>五股區五股坑段壟鈎坑小段104號之13</t>
  </si>
  <si>
    <t>五股區五股坑段壟鈎坑小段137號之22</t>
  </si>
  <si>
    <t>五股區五股坑段五股坑小段804號</t>
  </si>
  <si>
    <t>桃園市</t>
  </si>
  <si>
    <t>臺中市</t>
  </si>
  <si>
    <t>霧峰區五福段(7741)931地號</t>
  </si>
  <si>
    <t>臺南市</t>
  </si>
  <si>
    <t>高雄市</t>
  </si>
  <si>
    <t>已歇業</t>
  </si>
  <si>
    <t>苗栗縣</t>
  </si>
  <si>
    <t>銅鑼鄉福安段420地號</t>
  </si>
  <si>
    <t>彰化縣</t>
  </si>
  <si>
    <t>大村鄉新興段279、280、363地號</t>
  </si>
  <si>
    <t>鹿港鎮鹿鳴段1352-1地號</t>
  </si>
  <si>
    <t>鹿港鎮鹿鳴段1450地號</t>
  </si>
  <si>
    <t>嘉義縣</t>
  </si>
  <si>
    <t>嘉義縣</t>
    <phoneticPr fontId="1" type="noConversion"/>
  </si>
  <si>
    <t>屏東縣</t>
  </si>
  <si>
    <t>屏東縣琉球鄉天福村本漁段794,794-1,795地號</t>
  </si>
  <si>
    <t>屏東縣佳冬鄉昌隆村昌南段136地號</t>
  </si>
  <si>
    <t>屏東縣高樹鄉泰山村泰和段540地號</t>
  </si>
  <si>
    <t>屏東縣竹田鄉鳳明村鳳新段895地號</t>
  </si>
  <si>
    <t>霧峰區新埔段(7742)163地號</t>
  </si>
  <si>
    <t>大里區涼傘樹段819-1地號</t>
  </si>
  <si>
    <t>霧峰區文化段983-2、981-8地號</t>
  </si>
  <si>
    <t>大里區內新段68地號</t>
  </si>
  <si>
    <t>大里區內新段69地號</t>
  </si>
  <si>
    <t>霧峰區文化段990-1地號</t>
  </si>
  <si>
    <t>霧峰區文化段991-2地號</t>
  </si>
  <si>
    <t>大雅區自強段1631地號</t>
  </si>
  <si>
    <t>大雅區自立段215地號</t>
  </si>
  <si>
    <t>霧峰區北柳段709-2地號</t>
  </si>
  <si>
    <t>大雅區秀山段88地號</t>
  </si>
  <si>
    <t>大甲區甲民段214地號</t>
  </si>
  <si>
    <t>大安區三塊厝段120地號</t>
  </si>
  <si>
    <t>拆除</t>
    <phoneticPr fontId="1" type="noConversion"/>
  </si>
  <si>
    <t>無門牌</t>
  </si>
  <si>
    <t>彰化縣</t>
    <phoneticPr fontId="1" type="noConversion"/>
  </si>
  <si>
    <t>新竹縣</t>
    <phoneticPr fontId="1" type="noConversion"/>
  </si>
  <si>
    <t>臺南市</t>
    <phoneticPr fontId="1" type="noConversion"/>
  </si>
  <si>
    <t>桃園市</t>
    <phoneticPr fontId="1" type="noConversion"/>
  </si>
  <si>
    <t>新竹市</t>
    <phoneticPr fontId="1" type="noConversion"/>
  </si>
  <si>
    <t>南港段561、563、564、565地號</t>
  </si>
  <si>
    <t>民雄鄉江厝店段616、616-1地號</t>
    <phoneticPr fontId="1" type="noConversion"/>
  </si>
  <si>
    <t>蚵殼港段深圳小段20、20-7、20-8、24-1</t>
    <phoneticPr fontId="1" type="noConversion"/>
  </si>
  <si>
    <t>新北市</t>
    <phoneticPr fontId="1" type="noConversion"/>
  </si>
  <si>
    <t>福興鄉秀安段1073地號</t>
    <phoneticPr fontId="2" type="noConversion"/>
  </si>
  <si>
    <t>No</t>
    <phoneticPr fontId="2" type="noConversion"/>
  </si>
  <si>
    <t>縣市</t>
    <phoneticPr fontId="1" type="noConversion"/>
  </si>
  <si>
    <t>地號</t>
    <phoneticPr fontId="1" type="noConversion"/>
  </si>
  <si>
    <t>是否裝設AMI監控</t>
    <phoneticPr fontId="1" type="noConversion"/>
  </si>
  <si>
    <t>新北市泰山一小段255號</t>
    <phoneticPr fontId="1" type="noConversion"/>
  </si>
  <si>
    <t>八德區大明段1193地號</t>
    <phoneticPr fontId="2" type="noConversion"/>
  </si>
  <si>
    <t>八德區廣興段941地號</t>
    <phoneticPr fontId="1" type="noConversion"/>
  </si>
  <si>
    <t>峰谷段284-1地號</t>
    <phoneticPr fontId="1" type="noConversion"/>
  </si>
  <si>
    <t>臺中市</t>
    <phoneticPr fontId="1" type="noConversion"/>
  </si>
  <si>
    <t>西港區成功段319地號</t>
    <phoneticPr fontId="1" type="noConversion"/>
  </si>
  <si>
    <t>安定區海寮段952地號</t>
    <phoneticPr fontId="2" type="noConversion"/>
  </si>
  <si>
    <t>岡山區嘉興段2083地號(部分使用)</t>
    <phoneticPr fontId="2" type="noConversion"/>
  </si>
  <si>
    <t>基隆市</t>
    <phoneticPr fontId="1" type="noConversion"/>
  </si>
  <si>
    <t>公館鄉齊佳段115地號</t>
    <phoneticPr fontId="2" type="noConversion"/>
  </si>
  <si>
    <t>線西鄉德興段322地號</t>
    <phoneticPr fontId="2" type="noConversion"/>
  </si>
  <si>
    <t>埔鹽鄉光明段2505、2506地號</t>
    <phoneticPr fontId="1" type="noConversion"/>
  </si>
  <si>
    <t>線西鄉重振段1007地號</t>
    <phoneticPr fontId="1" type="noConversion"/>
  </si>
  <si>
    <t>埔鹽鄉三省段862地號</t>
    <phoneticPr fontId="2" type="noConversion"/>
  </si>
  <si>
    <t>鹿港鎮東石段2-9地號</t>
    <phoneticPr fontId="2" type="noConversion"/>
  </si>
  <si>
    <t>埔心鄉油車段401地號</t>
    <phoneticPr fontId="1" type="noConversion"/>
  </si>
  <si>
    <t>嘉義縣民雄鄉大崎腳段287-8地號</t>
    <phoneticPr fontId="2" type="noConversion"/>
  </si>
  <si>
    <t>嘉義縣民雄鄉民興段231</t>
    <phoneticPr fontId="2" type="noConversion"/>
  </si>
  <si>
    <t>嘉義縣水上鄉崎子頭段崎子頭小段0104地號</t>
    <phoneticPr fontId="2" type="noConversion"/>
  </si>
  <si>
    <t>嘉義縣水上鄉大崙段重劃小段0249地號</t>
    <phoneticPr fontId="2" type="noConversion"/>
  </si>
  <si>
    <t>嘉義縣水上鄉粗溪新段178地號</t>
    <phoneticPr fontId="2" type="noConversion"/>
  </si>
  <si>
    <t>屏東縣</t>
    <phoneticPr fontId="2" type="noConversion"/>
  </si>
  <si>
    <t>屏東縣</t>
    <phoneticPr fontId="1" type="noConversion"/>
  </si>
  <si>
    <t>臺北市</t>
    <phoneticPr fontId="1" type="noConversion"/>
  </si>
  <si>
    <t>丁台三段1042、1043地號</t>
    <phoneticPr fontId="1" type="noConversion"/>
  </si>
  <si>
    <t>大雅區秀雅段167、168地號</t>
  </si>
  <si>
    <t>五股區五股坑二段1014地號</t>
    <phoneticPr fontId="1" type="noConversion"/>
  </si>
  <si>
    <t>八里區大崁里埤頭段 85地號</t>
    <phoneticPr fontId="1" type="noConversion"/>
  </si>
  <si>
    <t>土城區忠義段666地號</t>
    <phoneticPr fontId="1" type="noConversion"/>
  </si>
  <si>
    <t>七堵區百福里五堵段五堵北小段986地號</t>
    <phoneticPr fontId="1" type="noConversion"/>
  </si>
  <si>
    <t/>
  </si>
  <si>
    <t>臺南市安南區海前段0789地號</t>
  </si>
  <si>
    <t>新化區竹子腳段586地號</t>
  </si>
  <si>
    <t>安定區海寮段1328.1329.1330地號</t>
  </si>
  <si>
    <t>臺南市安南區長和段0146、0151、0153地號</t>
  </si>
  <si>
    <t>頭社段255.255之18地號</t>
  </si>
  <si>
    <t>新營區太子段1858地號、1859地號</t>
  </si>
  <si>
    <t>七股區槺榔段1394地號</t>
  </si>
  <si>
    <t>秀水鄉秀安段1073地號</t>
  </si>
  <si>
    <t>長治鄉竹葉林段116地號</t>
  </si>
  <si>
    <t>霧峰區文化段983-3、981-9地號</t>
    <phoneticPr fontId="1" type="noConversion"/>
  </si>
  <si>
    <t>霧峰區文化段985地號</t>
    <phoneticPr fontId="1" type="noConversion"/>
  </si>
  <si>
    <t>執行停止供電</t>
    <phoneticPr fontId="1" type="noConversion"/>
  </si>
  <si>
    <t>土城區永和段967地號</t>
  </si>
  <si>
    <t>永豐段354-2地號</t>
    <phoneticPr fontId="1" type="noConversion"/>
  </si>
  <si>
    <t>茄苳段700-8地號</t>
    <phoneticPr fontId="1" type="noConversion"/>
  </si>
  <si>
    <t>宏華段141地號</t>
    <phoneticPr fontId="1" type="noConversion"/>
  </si>
  <si>
    <t>松山區美仁段一小段139地號</t>
  </si>
  <si>
    <t>龜山區龍壽段81地號</t>
    <phoneticPr fontId="1" type="noConversion"/>
  </si>
  <si>
    <t>龜山區龍壽段77地號</t>
    <phoneticPr fontId="1" type="noConversion"/>
  </si>
  <si>
    <t>龜山區警大段313地號</t>
    <phoneticPr fontId="1" type="noConversion"/>
  </si>
  <si>
    <t>福興鄉外中段69地號</t>
  </si>
  <si>
    <t>和美鎮嘉慶段115地號</t>
  </si>
  <si>
    <t>中和區中原段219號</t>
    <phoneticPr fontId="1" type="noConversion"/>
  </si>
  <si>
    <t>汐止區長安段961地號</t>
  </si>
  <si>
    <r>
      <t xml:space="preserve">工廠名稱或違章建築
</t>
    </r>
    <r>
      <rPr>
        <sz val="12"/>
        <color rgb="FFFF0000"/>
        <rFont val="標楷體"/>
        <family val="4"/>
        <charset val="136"/>
      </rPr>
      <t>(請寫名稱或貼照片)</t>
    </r>
    <phoneticPr fontId="1" type="noConversion"/>
  </si>
  <si>
    <t>白河區草店段841地號</t>
    <phoneticPr fontId="1" type="noConversion"/>
  </si>
  <si>
    <t>○○石材有限公司</t>
  </si>
  <si>
    <t>○○股份有限公司</t>
  </si>
  <si>
    <t>○○紙器股份有限公司</t>
  </si>
  <si>
    <t>○○實業有限公司</t>
  </si>
  <si>
    <t>○○鋼鐵股份有限公司</t>
  </si>
  <si>
    <t>○○企業有限公司</t>
  </si>
  <si>
    <t>○○企業社</t>
  </si>
  <si>
    <t>○○明鋼鐵有限公司</t>
  </si>
  <si>
    <t>○○鐵工廠股份有限公司</t>
  </si>
  <si>
    <t>○○機械工業有限公司</t>
  </si>
  <si>
    <t>○○益有限公司</t>
  </si>
  <si>
    <t>○○菜頭糕食品企業社</t>
  </si>
  <si>
    <t>○○鋼品有限公司</t>
  </si>
  <si>
    <t>○○得股份有限公司</t>
  </si>
  <si>
    <t>○○國際股份有限公司</t>
  </si>
  <si>
    <t>○○企業股份有限公司</t>
  </si>
  <si>
    <t>○○光電股份有限公司</t>
  </si>
  <si>
    <t>○○系統工程股份有限公司</t>
  </si>
  <si>
    <t>○○鑫精密有限公司</t>
  </si>
  <si>
    <t>○○工業有限公司</t>
  </si>
  <si>
    <t>○○精密實業有限公司</t>
  </si>
  <si>
    <t>○○機械廠</t>
  </si>
  <si>
    <t>○○有限公司</t>
  </si>
  <si>
    <t>○○工業股份有限公司</t>
  </si>
  <si>
    <t>○○傢俱噴漆廠</t>
  </si>
  <si>
    <t>○○科技有限公司</t>
  </si>
  <si>
    <t>○○展業有限公司</t>
  </si>
  <si>
    <t>○○食品有限公司</t>
  </si>
  <si>
    <t>○○達精密工業有限公司</t>
  </si>
  <si>
    <t>○○力機械工業有限公司</t>
  </si>
  <si>
    <t>○○興企業股份有限公司</t>
  </si>
  <si>
    <t>○○興業有限公司</t>
  </si>
  <si>
    <t>○○鋼鐵有限公司</t>
  </si>
  <si>
    <t>○○塑膠股份有限公司</t>
  </si>
  <si>
    <t>○○五金有限公司</t>
  </si>
  <si>
    <t>○○能源科技有限公司</t>
  </si>
  <si>
    <t>○○產業有限公司</t>
  </si>
  <si>
    <t>○○建材股份有限公司</t>
  </si>
  <si>
    <t>○○砂石有限公司</t>
  </si>
  <si>
    <t>○○仁</t>
  </si>
  <si>
    <t>○○宏技實業有限公司</t>
  </si>
  <si>
    <t>○○瀝青股份有限公司</t>
  </si>
  <si>
    <t>○○海事工程有限公司</t>
  </si>
  <si>
    <t>○○麵包店</t>
  </si>
  <si>
    <t>○○廚具工廠</t>
  </si>
  <si>
    <t>○○塑膠科技有限公司</t>
  </si>
  <si>
    <t>○○金實業有限公司</t>
  </si>
  <si>
    <t>○○氣動工具有限公司</t>
  </si>
  <si>
    <t>○○金屬企業有限公司</t>
  </si>
  <si>
    <t>○○兒國際開發有限公司</t>
  </si>
  <si>
    <t>○○環工企業行</t>
  </si>
  <si>
    <t>○○龍有限公司</t>
  </si>
  <si>
    <t>○○實業社</t>
  </si>
  <si>
    <t>○○精工企業社</t>
  </si>
  <si>
    <t>○○創意設計有限公司</t>
  </si>
  <si>
    <t>○○利環保實業股份有限公司二廠</t>
  </si>
  <si>
    <t>○○製材工作所</t>
  </si>
  <si>
    <t>勒令停工</t>
  </si>
  <si>
    <t>善化段3136地號</t>
  </si>
  <si>
    <t>鹽水區舊營段舊營小段670、670-1、431-2地號</t>
  </si>
  <si>
    <t>安定區管寮段1269.1270地號</t>
  </si>
  <si>
    <t>新竹市前溪段972地號</t>
  </si>
  <si>
    <t>后里區月眉段87-4地號</t>
    <phoneticPr fontId="1" type="noConversion"/>
  </si>
  <si>
    <t>新北市蘆洲區復興路</t>
  </si>
  <si>
    <t>新北市新莊區三和路</t>
  </si>
  <si>
    <t>新北市新莊區中正路</t>
  </si>
  <si>
    <t>新北市蘆洲區民族路</t>
  </si>
  <si>
    <t>基隆市中正區中正路</t>
  </si>
  <si>
    <t>彰化縣鹿港鎮彰濱路</t>
  </si>
  <si>
    <t>后里區月湖路</t>
  </si>
  <si>
    <t>臺南市善化區南關里文昌路</t>
  </si>
  <si>
    <t>新竹市東區中華路</t>
  </si>
  <si>
    <t>新北市泰山區台麗街</t>
  </si>
  <si>
    <t>新北市五股區壟鈎路</t>
  </si>
  <si>
    <t>新北市汐止區汐平路</t>
  </si>
  <si>
    <t>新北市土城區延壽路</t>
  </si>
  <si>
    <t>新北市五股區成泰路</t>
  </si>
  <si>
    <t>新北市五股區民義路</t>
  </si>
  <si>
    <t>新北市八里區忠八街</t>
  </si>
  <si>
    <t>新北市土城區忠義路</t>
  </si>
  <si>
    <t>臺中市霧峰區五福路</t>
  </si>
  <si>
    <t>臺中市神岡區和睦路</t>
  </si>
  <si>
    <t>高雄市岡山區嘉興路</t>
  </si>
  <si>
    <t>基隆市七堵區福六街</t>
  </si>
  <si>
    <t>大村鄉新興村旗興路</t>
  </si>
  <si>
    <t>彰化縣線西鄉中華路</t>
  </si>
  <si>
    <t>埔鹽鄉出水村埔港路</t>
  </si>
  <si>
    <t>新北市土城區永和街</t>
  </si>
  <si>
    <t>桃園市八德區永豐路</t>
  </si>
  <si>
    <t>桃園市蘆竹區富華路</t>
  </si>
  <si>
    <t>桃園市新屋區文化路</t>
  </si>
  <si>
    <t>新竹市香山區南港街</t>
  </si>
  <si>
    <t>新北市泰山區新生路</t>
  </si>
  <si>
    <t>新北市中和區中板路</t>
  </si>
  <si>
    <t>新北市汐止區大安街</t>
  </si>
  <si>
    <t>桃園市龜山區萬壽路</t>
  </si>
  <si>
    <t>桃園市龜山區大湖路</t>
  </si>
  <si>
    <t>臺南市安南區海前路</t>
  </si>
  <si>
    <t>臺南市安南區安昌街</t>
  </si>
  <si>
    <t>臺南市安南區大安街</t>
  </si>
  <si>
    <t>彰化縣福興鄉光中街</t>
  </si>
  <si>
    <t>彰化縣和美鎮彰和路</t>
  </si>
  <si>
    <t>新北市泰山區中港南路</t>
  </si>
  <si>
    <t>福德一路</t>
  </si>
  <si>
    <t>八德區廣興路</t>
  </si>
  <si>
    <t>霧峰區峰谷路</t>
  </si>
  <si>
    <t>霧峰區新埔路</t>
  </si>
  <si>
    <t>屏東縣長治鄉德協村德新路</t>
  </si>
  <si>
    <t>彰化縣福興鄉秀厝村秀安一街</t>
  </si>
  <si>
    <t>霧峰區民生路</t>
  </si>
  <si>
    <t>彰化縣埔心鄉柳橋東路</t>
  </si>
  <si>
    <t>彰化縣鹿港鎮彰濱五路</t>
  </si>
  <si>
    <t>鹿港鎮頂草路</t>
  </si>
  <si>
    <t>鹿港鎮頂路</t>
  </si>
  <si>
    <t>線西鄉東興路</t>
  </si>
  <si>
    <t>大安區興安路</t>
  </si>
  <si>
    <t>霧峰區丁台路</t>
  </si>
  <si>
    <t>大甲區東西七路</t>
  </si>
  <si>
    <t>霧峰區峰堤路</t>
  </si>
  <si>
    <t>大雅區秀山路</t>
  </si>
  <si>
    <t>大里區東興路</t>
  </si>
  <si>
    <t>大里區東昇路</t>
  </si>
  <si>
    <t>大雅區大林路</t>
  </si>
  <si>
    <t>大雅區秀山三路</t>
  </si>
  <si>
    <t>臺中市大雅區平和二路</t>
  </si>
  <si>
    <t>新莊區海山頭段三角子小段153-5地號</t>
    <phoneticPr fontId="1" type="noConversion"/>
  </si>
  <si>
    <t>淡水區海鷗段745地號</t>
    <phoneticPr fontId="1" type="noConversion"/>
  </si>
  <si>
    <t>蘆洲區民族段141地號</t>
    <phoneticPr fontId="1" type="noConversion"/>
  </si>
  <si>
    <t>八德區大勇段123地號</t>
    <phoneticPr fontId="1" type="noConversion"/>
  </si>
  <si>
    <t>鹿港鎮東石段2-9地號</t>
    <phoneticPr fontId="1" type="noConversion"/>
  </si>
  <si>
    <t>芎林鄉上山貳段280地號</t>
    <phoneticPr fontId="1" type="noConversion"/>
  </si>
  <si>
    <t>安定區六塊寮段2783地號</t>
    <phoneticPr fontId="1" type="noConversion"/>
  </si>
  <si>
    <t>關西鎮石光段1697、1734地號</t>
    <phoneticPr fontId="1" type="noConversion"/>
  </si>
  <si>
    <t>新北市新莊區化成路</t>
  </si>
  <si>
    <t>新北市三重區忠孝路</t>
  </si>
  <si>
    <t>新北市板橋區大觀路</t>
  </si>
  <si>
    <t>地址(去識別化)</t>
    <phoneticPr fontId="1" type="noConversion"/>
  </si>
  <si>
    <t>縣市政府查處情形</t>
    <phoneticPr fontId="1" type="noConversion"/>
  </si>
  <si>
    <t>是</t>
  </si>
  <si>
    <t>已歇業</t>
    <phoneticPr fontId="1" type="noConversion"/>
  </si>
  <si>
    <t>臺北市松山區南京東路</t>
  </si>
  <si>
    <t>桃園市龜山區舊路</t>
  </si>
  <si>
    <t>已停工</t>
    <phoneticPr fontId="1" type="noConversion"/>
  </si>
  <si>
    <t>○○達</t>
  </si>
  <si>
    <t>○○環保科技有限公司</t>
  </si>
  <si>
    <r>
      <t xml:space="preserve">工廠名稱或違章建築
</t>
    </r>
    <r>
      <rPr>
        <b/>
        <sz val="14"/>
        <color rgb="FFFF0000"/>
        <rFont val="標楷體"/>
        <family val="4"/>
        <charset val="136"/>
      </rPr>
      <t>(請寫名稱或貼照片)</t>
    </r>
    <phoneticPr fontId="1" type="noConversion"/>
  </si>
  <si>
    <t>土城區樂利段1060地號</t>
    <phoneticPr fontId="1" type="noConversion"/>
  </si>
  <si>
    <t>新北市土城區裕民路</t>
  </si>
  <si>
    <t>新北市中和區中山路</t>
  </si>
  <si>
    <t>泰山區大窼段734、737地號</t>
  </si>
  <si>
    <t>新北市泰山區大科路</t>
  </si>
  <si>
    <t>嘉義市</t>
  </si>
  <si>
    <t>花蓮縣</t>
  </si>
  <si>
    <t>○○宏禕股份有限公司</t>
  </si>
  <si>
    <t>○○機械有限公司</t>
  </si>
  <si>
    <t>○○印刷廠有限公司</t>
  </si>
  <si>
    <t>○○號</t>
  </si>
  <si>
    <t>○○隆所設工廠</t>
  </si>
  <si>
    <t>○○國際有限公司</t>
  </si>
  <si>
    <t>○○糕餅店</t>
  </si>
  <si>
    <t>○○鑫商行</t>
  </si>
  <si>
    <t>○○電機有限公司</t>
  </si>
  <si>
    <t>○○益工程有限公司</t>
  </si>
  <si>
    <t>○○工程股份有限公司</t>
  </si>
  <si>
    <t>○○醫電股份有限公司</t>
  </si>
  <si>
    <t>○○科技股份有限公司</t>
  </si>
  <si>
    <t>○○泵浦工業有限公司</t>
  </si>
  <si>
    <t>○○豆腐商行</t>
  </si>
  <si>
    <t>○○工業社</t>
  </si>
  <si>
    <t>(110年)地方政府優先查處之疑似新增未登記工廠情形</t>
    <phoneticPr fontId="1" type="noConversion"/>
  </si>
  <si>
    <t>和美鎮輝南路</t>
  </si>
  <si>
    <t>已停工</t>
  </si>
  <si>
    <t>下路頭段 164-16地號</t>
    <phoneticPr fontId="1" type="noConversion"/>
  </si>
  <si>
    <t>嘉義市東區頂寮里立仁路</t>
  </si>
  <si>
    <t>烏日區溪南西段201地號</t>
    <phoneticPr fontId="1" type="noConversion"/>
  </si>
  <si>
    <t>烏日區溪南西路一段18巷600弄</t>
  </si>
  <si>
    <t>烏日區溪南西段411地號</t>
    <phoneticPr fontId="1" type="noConversion"/>
  </si>
  <si>
    <t>烏日區溪南西路一段18巷</t>
  </si>
  <si>
    <t>烏日區溪南西段117地號</t>
    <phoneticPr fontId="1" type="noConversion"/>
  </si>
  <si>
    <t>烏日區溪南路一段18巷</t>
  </si>
  <si>
    <t>安定區六嘉里六塊寮</t>
    <phoneticPr fontId="1" type="noConversion"/>
  </si>
  <si>
    <t>新營區延平里武候街</t>
    <phoneticPr fontId="1" type="noConversion"/>
  </si>
  <si>
    <t>新北市淡水區竿蓁二街</t>
    <phoneticPr fontId="1" type="noConversion"/>
  </si>
  <si>
    <t>桃園市蘆竹區福興三街</t>
    <phoneticPr fontId="1" type="noConversion"/>
  </si>
  <si>
    <t>桃園市八德區忠勇街424巷81弄</t>
    <phoneticPr fontId="1" type="noConversion"/>
  </si>
  <si>
    <t>臺南市安定區海寮里海寮</t>
    <phoneticPr fontId="1" type="noConversion"/>
  </si>
  <si>
    <t>臺南市鹽水區舊營里</t>
    <phoneticPr fontId="1" type="noConversion"/>
  </si>
  <si>
    <t>臺南市安定區文科里管寮</t>
    <phoneticPr fontId="1" type="noConversion"/>
  </si>
  <si>
    <t>新竹縣關西鎮石光里石光子243巷</t>
    <phoneticPr fontId="1" type="noConversion"/>
  </si>
  <si>
    <t>新北市蘆洲區長安街46巷</t>
    <phoneticPr fontId="1" type="noConversion"/>
  </si>
  <si>
    <t>○○豆漿店</t>
  </si>
  <si>
    <t>○○工業設</t>
  </si>
  <si>
    <t>新北市林口區頂福里</t>
    <phoneticPr fontId="1" type="noConversion"/>
  </si>
  <si>
    <t>臺南市西港區劉厝里劉厝</t>
    <phoneticPr fontId="1" type="noConversion"/>
  </si>
  <si>
    <t>苗栗縣公館鄉玉谷村14鄰玉谷</t>
    <phoneticPr fontId="1" type="noConversion"/>
  </si>
  <si>
    <t>苗栗縣銅鑼鄉中平村中平</t>
    <phoneticPr fontId="1" type="noConversion"/>
  </si>
  <si>
    <t>彰化縣埔鹽鄉太平村</t>
    <phoneticPr fontId="1" type="noConversion"/>
  </si>
  <si>
    <t>嘉義縣民雄鄉大崎村大丘園</t>
    <phoneticPr fontId="1" type="noConversion"/>
  </si>
  <si>
    <t>嘉義縣民雄鄉興中村11鄰坔墘</t>
    <phoneticPr fontId="1" type="noConversion"/>
  </si>
  <si>
    <t>嘉義縣水上鄉寬士村崎子頭</t>
    <phoneticPr fontId="1" type="noConversion"/>
  </si>
  <si>
    <t>嘉義縣水上鄉大崛村江竹仔腳</t>
    <phoneticPr fontId="1" type="noConversion"/>
  </si>
  <si>
    <t>嘉義縣水上鄉三和村新和庄</t>
    <phoneticPr fontId="1" type="noConversion"/>
  </si>
  <si>
    <t>光明段286號</t>
  </si>
  <si>
    <t>花蓮縣吉安鄉南海十三街</t>
  </si>
  <si>
    <t>高雄市</t>
    <phoneticPr fontId="1" type="noConversion"/>
  </si>
  <si>
    <t>民雄鄉興中村義橋</t>
    <phoneticPr fontId="1" type="noConversion"/>
  </si>
  <si>
    <t>臺南市新化區全興里竹子腳</t>
    <phoneticPr fontId="1" type="noConversion"/>
  </si>
  <si>
    <t>臺南市大內區頭社里頭社</t>
    <phoneticPr fontId="1" type="noConversion"/>
  </si>
  <si>
    <t>臺南市新營區太南里太子宮</t>
    <phoneticPr fontId="1" type="noConversion"/>
  </si>
  <si>
    <t>臺南市七股區義合里義合</t>
    <phoneticPr fontId="1" type="noConversion"/>
  </si>
  <si>
    <t>山子頂段2227、2227-1地號</t>
  </si>
  <si>
    <t>高雄市大寮區興中街</t>
  </si>
  <si>
    <t>芎林鄉上山村</t>
    <phoneticPr fontId="1" type="noConversion"/>
  </si>
  <si>
    <t>○○豐企業有限公司</t>
  </si>
  <si>
    <t>優先查處之疑似新增未登記工廠統計表(109年)</t>
    <phoneticPr fontId="1" type="noConversion"/>
  </si>
  <si>
    <t>縣市</t>
  </si>
  <si>
    <t>預計優先勘查家數(A)</t>
    <phoneticPr fontId="1" type="noConversion"/>
  </si>
  <si>
    <t>已執行查處家數
(B=D+E+F+G)</t>
    <phoneticPr fontId="1" type="noConversion"/>
  </si>
  <si>
    <t>待完成之優先勘查家數
(C=A-B)</t>
    <phoneticPr fontId="1" type="noConversion"/>
  </si>
  <si>
    <t>既有未登及完成(特定)工廠登記(E)</t>
  </si>
  <si>
    <t>專案計畫(G)</t>
    <phoneticPr fontId="1" type="noConversion"/>
  </si>
  <si>
    <t>陳述意見中</t>
    <phoneticPr fontId="1" type="noConversion"/>
  </si>
  <si>
    <t>勒令停工</t>
    <phoneticPr fontId="1" type="noConversion"/>
  </si>
  <si>
    <t>已停工、歇業</t>
    <phoneticPr fontId="1" type="noConversion"/>
  </si>
  <si>
    <t xml:space="preserve"> 停止供電供水</t>
    <phoneticPr fontId="1" type="noConversion"/>
  </si>
  <si>
    <t>已遷離</t>
    <phoneticPr fontId="1" type="noConversion"/>
  </si>
  <si>
    <t>已拆除</t>
    <phoneticPr fontId="1" type="noConversion"/>
  </si>
  <si>
    <t>臺北市</t>
  </si>
  <si>
    <t>-</t>
  </si>
  <si>
    <t>基隆市</t>
  </si>
  <si>
    <t>新竹縣</t>
  </si>
  <si>
    <t>南投縣</t>
  </si>
  <si>
    <t>雲林縣</t>
  </si>
  <si>
    <t>澎湖縣</t>
  </si>
  <si>
    <t>小計</t>
    <phoneticPr fontId="1" type="noConversion"/>
  </si>
  <si>
    <t>優先查處之疑似新增未登記工廠統計表(110年)</t>
    <phoneticPr fontId="1" type="noConversion"/>
  </si>
  <si>
    <t>宜蘭縣</t>
    <phoneticPr fontId="1" type="noConversion"/>
  </si>
  <si>
    <t>神岡區新庄子段(3304)664地號(重測後：新興段1151地號)</t>
    <phoneticPr fontId="1" type="noConversion"/>
  </si>
  <si>
    <t>竹園段1135-8地號</t>
  </si>
  <si>
    <t>高雄市仁武區工業二路</t>
  </si>
  <si>
    <t>觀音湖段1248-13地號</t>
  </si>
  <si>
    <t>高雄市仁武區公館一巷無門牌</t>
  </si>
  <si>
    <t>已完成第一次勘查後分類處理情形</t>
    <phoneticPr fontId="1" type="noConversion"/>
  </si>
  <si>
    <t>○○工程有限公司</t>
  </si>
  <si>
    <t>(109年)地方政府優先查處之疑似新增未登記工廠情形</t>
    <phoneticPr fontId="1" type="noConversion"/>
  </si>
  <si>
    <t>桃園市觀音區快速路</t>
  </si>
  <si>
    <t>鶯歌石段鶯歌石小段134-23地號</t>
    <phoneticPr fontId="1" type="noConversion"/>
  </si>
  <si>
    <t>安樂區麥金路</t>
  </si>
  <si>
    <t>○○國際投資有限公司</t>
  </si>
  <si>
    <t>○○鋼鋁業有限公司</t>
  </si>
  <si>
    <t xml:space="preserve">截至111年1月1日   </t>
    <phoneticPr fontId="1" type="noConversion"/>
  </si>
  <si>
    <r>
      <t>非屬工輔法範疇(D)</t>
    </r>
    <r>
      <rPr>
        <b/>
        <sz val="14"/>
        <color rgb="FF000000"/>
        <rFont val="微軟正黑體"/>
        <family val="2"/>
        <charset val="136"/>
      </rPr>
      <t xml:space="preserve">
(台電已裝設AMI監控246家)</t>
    </r>
    <phoneticPr fontId="1" type="noConversion"/>
  </si>
  <si>
    <r>
      <t xml:space="preserve">經勘查屬(新增)未登記工廠(F)
</t>
    </r>
    <r>
      <rPr>
        <b/>
        <sz val="14"/>
        <color rgb="FF000000"/>
        <rFont val="微軟正黑體"/>
        <family val="2"/>
        <charset val="136"/>
      </rPr>
      <t>(台電已裝設AMI監控66家)</t>
    </r>
    <phoneticPr fontId="1" type="noConversion"/>
  </si>
  <si>
    <r>
      <t>違章建築裝設AMI(</t>
    </r>
    <r>
      <rPr>
        <b/>
        <i/>
        <sz val="16"/>
        <color rgb="FF002FA7"/>
        <rFont val="微軟正黑體"/>
        <family val="2"/>
        <charset val="136"/>
      </rPr>
      <t>246</t>
    </r>
    <r>
      <rPr>
        <sz val="14"/>
        <color rgb="FF000000"/>
        <rFont val="微軟正黑體"/>
        <family val="2"/>
        <charset val="136"/>
      </rPr>
      <t>)、裁處(新增)未登記工廠(不含陳述意見)、專案計畫</t>
    </r>
    <phoneticPr fontId="1" type="noConversion"/>
  </si>
  <si>
    <r>
      <t>備註：
1.平行通報內政部執行停止供電供水及拆除案件:包含完成第一次勘查後非屬工輔法範疇及經勘查屬(新增)未登記工廠中的「已停工、歇業」及「停止供電供水」案件，目前已移交內政部</t>
    </r>
    <r>
      <rPr>
        <sz val="16"/>
        <color rgb="FFFF0000"/>
        <rFont val="微軟正黑體"/>
        <family val="2"/>
        <charset val="136"/>
      </rPr>
      <t>406</t>
    </r>
    <r>
      <rPr>
        <sz val="16"/>
        <color theme="1"/>
        <rFont val="微軟正黑體"/>
        <family val="2"/>
        <charset val="136"/>
      </rPr>
      <t>家。
2.專案計畫(G)指新北市擴大五股都市計畫發布前試辦計畫已遷離或已拆除之工廠家數。</t>
    </r>
    <phoneticPr fontId="1" type="noConversion"/>
  </si>
  <si>
    <r>
      <t xml:space="preserve">非屬工輔法範疇(D)
</t>
    </r>
    <r>
      <rPr>
        <b/>
        <sz val="14"/>
        <color rgb="FF000000"/>
        <rFont val="微軟正黑體"/>
        <family val="2"/>
        <charset val="136"/>
      </rPr>
      <t>(台電已裝設AMI監控60家)</t>
    </r>
    <phoneticPr fontId="1" type="noConversion"/>
  </si>
  <si>
    <t>既有未登及完成(特定)工廠登記(E)</t>
    <phoneticPr fontId="1" type="noConversion"/>
  </si>
  <si>
    <r>
      <t xml:space="preserve">經勘查屬(新增)未登記工廠(F)
</t>
    </r>
    <r>
      <rPr>
        <b/>
        <sz val="14"/>
        <color rgb="FF000000"/>
        <rFont val="微軟正黑體"/>
        <family val="2"/>
        <charset val="136"/>
      </rPr>
      <t>(台電已裝設AMI監控21家)</t>
    </r>
    <phoneticPr fontId="1" type="noConversion"/>
  </si>
  <si>
    <t>-</t>
    <phoneticPr fontId="1" type="noConversion"/>
  </si>
  <si>
    <t>臺東縣</t>
    <phoneticPr fontId="1" type="noConversion"/>
  </si>
  <si>
    <r>
      <t>違章建築裝設AMI(</t>
    </r>
    <r>
      <rPr>
        <b/>
        <i/>
        <sz val="14"/>
        <color rgb="FF002FA7"/>
        <rFont val="微軟正黑體"/>
        <family val="2"/>
        <charset val="136"/>
      </rPr>
      <t>60</t>
    </r>
    <r>
      <rPr>
        <sz val="14"/>
        <color rgb="FF000000"/>
        <rFont val="微軟正黑體"/>
        <family val="2"/>
        <charset val="136"/>
      </rPr>
      <t>)、裁處(新增)未登記工廠(不含陳述意見)</t>
    </r>
    <phoneticPr fontId="1" type="noConversion"/>
  </si>
  <si>
    <r>
      <t>備註：
1.平行通報內政部執行停止供電供水及拆除案件:包含完成第一次勘查後非屬工輔法範疇及經勘查屬(新增)未登記工廠中的「已停工、歇業」及「停止供電供水」案件，因時間落差，目前已移交內政部</t>
    </r>
    <r>
      <rPr>
        <sz val="16"/>
        <color rgb="FFFF0000"/>
        <rFont val="微軟正黑體"/>
        <family val="2"/>
        <charset val="136"/>
      </rPr>
      <t>183</t>
    </r>
    <r>
      <rPr>
        <sz val="16"/>
        <color theme="1"/>
        <rFont val="微軟正黑體"/>
        <family val="2"/>
        <charset val="136"/>
      </rPr>
      <t>家。
2.因應中央流行疫情指揮中心三級警戒，各縣市政府遵循並積極配合管制，為降低人員接觸之風險，110年5月至8月期間暫緩相關稽查工作。</t>
    </r>
    <phoneticPr fontId="1" type="noConversion"/>
  </si>
  <si>
    <t>湖口鄉波羅段303地號</t>
  </si>
  <si>
    <t>湖口鄉波羅村八德路</t>
  </si>
  <si>
    <t>觀音區潭工段127地號</t>
    <phoneticPr fontId="1" type="noConversion"/>
  </si>
  <si>
    <t>蘆竹區福興段611地號</t>
    <phoneticPr fontId="1" type="noConversion"/>
  </si>
  <si>
    <t>海寮段1328、1329、1330地號</t>
    <phoneticPr fontId="1" type="noConversion"/>
  </si>
  <si>
    <t>竹北市舊港段新港小段165地號</t>
    <phoneticPr fontId="1" type="noConversion"/>
  </si>
  <si>
    <t>新竹縣竹北市西濱路</t>
  </si>
  <si>
    <t>苗栗縣</t>
    <phoneticPr fontId="1" type="noConversion"/>
  </si>
  <si>
    <t>南投縣</t>
    <phoneticPr fontId="1" type="noConversion"/>
  </si>
  <si>
    <t>嘉義市</t>
    <phoneticPr fontId="1" type="noConversion"/>
  </si>
  <si>
    <t>北園段243地號</t>
    <phoneticPr fontId="1" type="noConversion"/>
  </si>
  <si>
    <t>西區北新里世賢路一段580巷</t>
    <phoneticPr fontId="1" type="noConversion"/>
  </si>
  <si>
    <t>秀水鄉馬鳴段252地號</t>
    <phoneticPr fontId="1" type="noConversion"/>
  </si>
  <si>
    <t>萬丹鄉新安段460地號</t>
    <phoneticPr fontId="1" type="noConversion"/>
  </si>
  <si>
    <t>萬丹鄉廣安路</t>
  </si>
  <si>
    <t>烏日區慶光路</t>
  </si>
  <si>
    <t>烏日區溪南西段1957地號</t>
    <phoneticPr fontId="1" type="noConversion"/>
  </si>
  <si>
    <t>安定區中沙段815地號</t>
    <phoneticPr fontId="1" type="noConversion"/>
  </si>
  <si>
    <t>安定區沙崙</t>
    <phoneticPr fontId="1" type="noConversion"/>
  </si>
  <si>
    <t>大甲區文安段642地號</t>
    <phoneticPr fontId="1" type="noConversion"/>
  </si>
  <si>
    <t>大甲區文曲路</t>
  </si>
  <si>
    <t>公館鄉五谷岡段802、802-13、802-18地號</t>
    <phoneticPr fontId="1" type="noConversion"/>
  </si>
  <si>
    <t>公館鄉五谷村五谷</t>
  </si>
  <si>
    <t>苑裡鎮泰田段1073地號</t>
    <phoneticPr fontId="1" type="noConversion"/>
  </si>
  <si>
    <t>苑裡鎮泰田里泰田</t>
  </si>
  <si>
    <t>北湖段118-3 地號</t>
    <phoneticPr fontId="1" type="noConversion"/>
  </si>
  <si>
    <t>嘉義市西區北社尾路226巷</t>
  </si>
  <si>
    <t>樹林區北園段892、893、895地號</t>
    <phoneticPr fontId="1" type="noConversion"/>
  </si>
  <si>
    <t>樹林區西圳街1段165巷</t>
  </si>
  <si>
    <t>神岡區溝心段335地號</t>
    <phoneticPr fontId="1" type="noConversion"/>
  </si>
  <si>
    <t>神岡區厚生路</t>
  </si>
  <si>
    <t>苑裡鎮西海段223、224、226、227地號</t>
    <phoneticPr fontId="1" type="noConversion"/>
  </si>
  <si>
    <t>苑裡鎮海岸里10鄰</t>
  </si>
  <si>
    <t>苑裡鎮房南段723-2地號</t>
    <phoneticPr fontId="1" type="noConversion"/>
  </si>
  <si>
    <t>苑裡鎮房裡里南房</t>
  </si>
  <si>
    <t>草屯鎮青宅段458地號</t>
    <phoneticPr fontId="1" type="noConversion"/>
  </si>
  <si>
    <t>五股區觀音東段56地號部分土地</t>
    <phoneticPr fontId="6" type="noConversion"/>
  </si>
  <si>
    <t>林口區菁埔段湖子小段239-2地號</t>
    <phoneticPr fontId="6" type="noConversion"/>
  </si>
  <si>
    <t>桃園市八德區榮興段１８７９地號</t>
  </si>
  <si>
    <t>桃園市八德區興隆段１０６５地號物料堆積場</t>
    <phoneticPr fontId="1" type="noConversion"/>
  </si>
  <si>
    <t>桃園市八德區廣興段９４１地號物料堆積場</t>
    <phoneticPr fontId="1" type="noConversion"/>
  </si>
  <si>
    <t>臺中市神岡區下溪洲段後壁厝小段１８－９０地號</t>
  </si>
  <si>
    <t>臺中市后里區月眉段８７－４地號</t>
    <phoneticPr fontId="6" type="noConversion"/>
  </si>
  <si>
    <t>臺中市烏日區中山段０２７４地號</t>
    <phoneticPr fontId="6" type="noConversion"/>
  </si>
  <si>
    <t>新北市五股區凌雲路3段24巷</t>
  </si>
  <si>
    <t>新北市林口區菁埔路</t>
    <phoneticPr fontId="1" type="noConversion"/>
  </si>
  <si>
    <t>八德區大興路1005巷</t>
    <phoneticPr fontId="1" type="noConversion"/>
  </si>
  <si>
    <t>八德區大興路</t>
    <phoneticPr fontId="1" type="noConversion"/>
  </si>
  <si>
    <t>八德區廣福路451巷</t>
    <phoneticPr fontId="1" type="noConversion"/>
  </si>
  <si>
    <t>八德區新興路</t>
    <phoneticPr fontId="1" type="noConversion"/>
  </si>
  <si>
    <t>月湖路</t>
    <phoneticPr fontId="6" type="noConversion"/>
  </si>
  <si>
    <t>中山路三段登寺巷</t>
    <phoneticPr fontId="1" type="noConversion"/>
  </si>
  <si>
    <t>花蓮縣</t>
    <phoneticPr fontId="1" type="noConversion"/>
  </si>
  <si>
    <t>大雅區馬岡段148地號</t>
  </si>
  <si>
    <t>安定區海寮段1884地號</t>
  </si>
  <si>
    <t>學甲區平東段379地號</t>
  </si>
  <si>
    <t>安定區海寮段1944地號</t>
  </si>
  <si>
    <t>善化區圳西段452地號</t>
  </si>
  <si>
    <t>吉安鄉仁愛段1131地號</t>
  </si>
  <si>
    <t>西區頭港段55地號</t>
  </si>
  <si>
    <t>西區北湖段118-1地號</t>
  </si>
  <si>
    <t>大甲區文安段479-1地號</t>
  </si>
  <si>
    <t>新化區唪口段1341地號</t>
  </si>
  <si>
    <t>新屋區頭洲段406地號</t>
  </si>
  <si>
    <t>臺中市大雅區仁和路</t>
    <phoneticPr fontId="1" type="noConversion"/>
  </si>
  <si>
    <t>臺南市學甲區平和里大埔口</t>
    <phoneticPr fontId="1" type="noConversion"/>
  </si>
  <si>
    <t>臺南市善化區小新里成功路</t>
    <phoneticPr fontId="1" type="noConversion"/>
  </si>
  <si>
    <t>大甲區東安路</t>
    <phoneticPr fontId="1" type="noConversion"/>
  </si>
  <si>
    <t>大里區東昇路</t>
    <phoneticPr fontId="1" type="noConversion"/>
  </si>
  <si>
    <t>仁德區仁義里仁義6街</t>
    <phoneticPr fontId="1" type="noConversion"/>
  </si>
  <si>
    <t>新屋區中山東路二段528巷</t>
    <phoneticPr fontId="1" type="noConversion"/>
  </si>
  <si>
    <t>○○商行</t>
  </si>
  <si>
    <t>○○精密科技有限公司</t>
  </si>
  <si>
    <t>○○生物科技有限公司</t>
  </si>
  <si>
    <t>○○廣告社</t>
  </si>
  <si>
    <t>○○膠業有限公司</t>
  </si>
  <si>
    <t>○○發股份有限公司</t>
  </si>
  <si>
    <t>○○塑膠實業有限公司</t>
  </si>
  <si>
    <t>○○盛企業社</t>
  </si>
  <si>
    <t>○○刀具企業社</t>
  </si>
  <si>
    <t>○○亞文室內裝修有限公司</t>
  </si>
  <si>
    <t>○○興實業有限公司</t>
  </si>
  <si>
    <t>○○企業商行</t>
  </si>
  <si>
    <t>○○機械股份有限公司</t>
  </si>
  <si>
    <t>○○洲有限公司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</si>
</sst>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Red]\(0\)"/>
    <numFmt numFmtId="177" formatCode="&quot;內&quot;@"/>
  </numFmts>
  <fonts count="26">
    <font>
      <sz val="12"/>
      <color theme="1"/>
      <name val="新細明體"/>
      <family val="2"/>
      <charset val="136"/>
      <scheme val="minor"/>
    </font>
    <font>
      <sz val="9"/>
      <name val="新細明體"/>
      <family val="2"/>
      <charset val="136"/>
      <scheme val="minor"/>
    </font>
    <font>
      <sz val="9"/>
      <name val="新細明體"/>
      <family val="1"/>
      <charset val="136"/>
    </font>
    <font>
      <sz val="12"/>
      <name val="新細明體"/>
      <family val="1"/>
      <charset val="136"/>
    </font>
    <font>
      <sz val="12"/>
      <color theme="1"/>
      <name val="新細明體"/>
      <family val="1"/>
      <charset val="136"/>
      <scheme val="minor"/>
    </font>
    <font>
      <sz val="12"/>
      <color theme="1"/>
      <name val="標楷體"/>
      <family val="4"/>
      <charset val="136"/>
    </font>
    <font>
      <sz val="9"/>
      <name val="細明體"/>
      <family val="3"/>
      <charset val="136"/>
    </font>
    <font>
      <sz val="12"/>
      <color rgb="FFFF0000"/>
      <name val="標楷體"/>
      <family val="4"/>
      <charset val="136"/>
    </font>
    <font>
      <sz val="12"/>
      <name val="標楷體"/>
      <family val="4"/>
      <charset val="136"/>
    </font>
    <font>
      <b/>
      <sz val="14"/>
      <color rgb="FFFF0000"/>
      <name val="標楷體"/>
      <family val="4"/>
      <charset val="136"/>
    </font>
    <font>
      <sz val="12"/>
      <name val="DFKai-SB"/>
      <family val="4"/>
      <charset val="136"/>
    </font>
    <font>
      <sz val="12"/>
      <color theme="1"/>
      <name val="微軟正黑體"/>
      <family val="2"/>
      <charset val="136"/>
    </font>
    <font>
      <sz val="14"/>
      <color theme="1"/>
      <name val="微軟正黑體"/>
      <family val="2"/>
      <charset val="136"/>
    </font>
    <font>
      <sz val="14"/>
      <color rgb="FF000000"/>
      <name val="微軟正黑體"/>
      <family val="2"/>
      <charset val="136"/>
    </font>
    <font>
      <b/>
      <sz val="14"/>
      <color rgb="FF000000"/>
      <name val="微軟正黑體"/>
      <family val="2"/>
      <charset val="136"/>
    </font>
    <font>
      <sz val="14"/>
      <name val="微軟正黑體"/>
      <family val="2"/>
      <charset val="136"/>
    </font>
    <font>
      <b/>
      <sz val="14"/>
      <color rgb="FFFF0000"/>
      <name val="微軟正黑體"/>
      <family val="2"/>
      <charset val="136"/>
    </font>
    <font>
      <b/>
      <i/>
      <sz val="14"/>
      <color rgb="FF002FA7"/>
      <name val="微軟正黑體"/>
      <family val="2"/>
      <charset val="136"/>
    </font>
    <font>
      <sz val="12"/>
      <name val="新細明體"/>
      <family val="2"/>
      <charset val="136"/>
      <scheme val="minor"/>
    </font>
    <font>
      <b/>
      <sz val="12"/>
      <color rgb="FFFF0000"/>
      <name val="新細明體"/>
      <family val="2"/>
      <charset val="136"/>
      <scheme val="minor"/>
    </font>
    <font>
      <b/>
      <i/>
      <sz val="24"/>
      <color rgb="FF002FA7"/>
      <name val="微軟正黑體"/>
      <family val="2"/>
      <charset val="136"/>
    </font>
    <font>
      <sz val="24"/>
      <color theme="1"/>
      <name val="新細明體"/>
      <family val="2"/>
      <charset val="136"/>
      <scheme val="minor"/>
    </font>
    <font>
      <sz val="16"/>
      <color theme="1"/>
      <name val="新細明體"/>
      <family val="2"/>
      <charset val="136"/>
      <scheme val="minor"/>
    </font>
    <font>
      <sz val="16"/>
      <color theme="1"/>
      <name val="微軟正黑體"/>
      <family val="2"/>
      <charset val="136"/>
    </font>
    <font>
      <sz val="16"/>
      <color rgb="FFFF0000"/>
      <name val="微軟正黑體"/>
      <family val="2"/>
      <charset val="136"/>
    </font>
    <font>
      <b/>
      <i/>
      <sz val="16"/>
      <color rgb="FF002FA7"/>
      <name val="微軟正黑體"/>
      <family val="2"/>
      <charset val="136"/>
    </font>
  </fonts>
  <fills count="7">
    <fill>
      <patternFill patternType="none"/>
    </fill>
    <fill>
      <patternFill patternType="gray125"/>
    </fill>
    <fill>
      <patternFill patternType="solid">
        <fgColor theme="7" tint="0.79998168889431442"/>
        <bgColor indexed="64"/>
      </patternFill>
    </fill>
    <fill>
      <patternFill patternType="solid">
        <fgColor rgb="FFC5D9F1"/>
        <bgColor indexed="64"/>
      </patternFill>
    </fill>
    <fill>
      <patternFill patternType="solid">
        <fgColor rgb="FFEBF1DE"/>
        <bgColor indexed="64"/>
      </patternFill>
    </fill>
    <fill>
      <patternFill patternType="solid">
        <fgColor theme="5" tint="0.79998168889431442"/>
        <bgColor indexed="64"/>
      </patternFill>
    </fill>
    <fill>
      <patternFill patternType="solid">
        <fgColor theme="9" tint="0.79998168889431442"/>
        <bgColor indexed="64"/>
      </patternFill>
    </fill>
  </fills>
  <borders count="6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style="thin">
        <color indexed="64"/>
      </bottom>
      <diagonal/>
    </border>
    <border>
      <left style="thick">
        <color indexed="64"/>
      </left>
      <right/>
      <top/>
      <bottom/>
      <diagonal/>
    </border>
    <border>
      <left/>
      <right style="thick">
        <color indexed="64"/>
      </right>
      <top/>
      <bottom/>
      <diagonal/>
    </border>
    <border>
      <left style="thin">
        <color indexed="64"/>
      </left>
      <right style="thick">
        <color indexed="64"/>
      </right>
      <top style="thin">
        <color indexed="64"/>
      </top>
      <bottom style="thin">
        <color indexed="64"/>
      </bottom>
      <diagonal/>
    </border>
    <border>
      <left style="thin">
        <color rgb="FF000000"/>
      </left>
      <right style="thin">
        <color indexed="64"/>
      </right>
      <top style="thin">
        <color indexed="64"/>
      </top>
      <bottom style="thin">
        <color rgb="FF000000"/>
      </bottom>
      <diagonal/>
    </border>
    <border>
      <left style="thick">
        <color indexed="64"/>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style="thick">
        <color indexed="64"/>
      </right>
      <top/>
      <bottom style="thin">
        <color indexed="64"/>
      </bottom>
      <diagonal/>
    </border>
    <border>
      <left style="thin">
        <color rgb="FF000000"/>
      </left>
      <right/>
      <top style="thin">
        <color rgb="FF000000"/>
      </top>
      <bottom style="thin">
        <color rgb="FF000000"/>
      </bottom>
      <diagonal/>
    </border>
    <border>
      <left style="thin">
        <color indexed="64"/>
      </left>
      <right/>
      <top/>
      <bottom style="thin">
        <color indexed="64"/>
      </bottom>
      <diagonal/>
    </border>
    <border>
      <left/>
      <right style="thick">
        <color indexed="64"/>
      </right>
      <top style="thin">
        <color rgb="FF000000"/>
      </top>
      <bottom style="thin">
        <color rgb="FF000000"/>
      </bottom>
      <diagonal/>
    </border>
    <border>
      <left style="thick">
        <color indexed="64"/>
      </left>
      <right style="thin">
        <color indexed="64"/>
      </right>
      <top style="thin">
        <color rgb="FF000000"/>
      </top>
      <bottom style="thin">
        <color rgb="FF000000"/>
      </bottom>
      <diagonal/>
    </border>
    <border>
      <left style="thin">
        <color indexed="64"/>
      </left>
      <right style="thick">
        <color indexed="64"/>
      </right>
      <top style="thin">
        <color indexed="64"/>
      </top>
      <bottom/>
      <diagonal/>
    </border>
    <border>
      <left/>
      <right style="thick">
        <color indexed="64"/>
      </right>
      <top style="thin">
        <color indexed="64"/>
      </top>
      <bottom/>
      <diagonal/>
    </border>
    <border>
      <left style="thin">
        <color rgb="FF000000"/>
      </left>
      <right/>
      <top style="thin">
        <color rgb="FF000000"/>
      </top>
      <bottom/>
      <diagonal/>
    </border>
    <border>
      <left style="thin">
        <color rgb="FF000000"/>
      </left>
      <right style="thin">
        <color indexed="64"/>
      </right>
      <top style="thin">
        <color indexed="64"/>
      </top>
      <bottom/>
      <diagonal/>
    </border>
    <border>
      <left style="thin">
        <color rgb="FF000000"/>
      </left>
      <right/>
      <top/>
      <bottom/>
      <diagonal/>
    </border>
    <border>
      <left style="thin">
        <color indexed="64"/>
      </left>
      <right style="thin">
        <color indexed="64"/>
      </right>
      <top/>
      <bottom/>
      <diagonal/>
    </border>
    <border>
      <left style="thin">
        <color rgb="FF000000"/>
      </left>
      <right style="thin">
        <color indexed="64"/>
      </right>
      <top/>
      <bottom/>
      <diagonal/>
    </border>
    <border>
      <left/>
      <right/>
      <top/>
      <bottom style="thick">
        <color indexed="64"/>
      </bottom>
      <diagonal/>
    </border>
    <border>
      <left/>
      <right style="thick">
        <color indexed="64"/>
      </right>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right/>
      <top style="thin">
        <color indexed="64"/>
      </top>
      <bottom/>
      <diagonal/>
    </border>
    <border>
      <left/>
      <right style="thick">
        <color indexed="64"/>
      </right>
      <top/>
      <bottom style="thin">
        <color indexed="64"/>
      </bottom>
      <diagonal/>
    </border>
    <border>
      <left style="thin">
        <color indexed="64"/>
      </left>
      <right/>
      <top/>
      <bottom style="thin">
        <color rgb="FF000000"/>
      </bottom>
      <diagonal/>
    </border>
    <border>
      <left/>
      <right style="thick">
        <color indexed="64"/>
      </right>
      <top/>
      <bottom style="thin">
        <color rgb="FF000000"/>
      </bottom>
      <diagonal/>
    </border>
    <border>
      <left style="thin">
        <color indexed="64"/>
      </left>
      <right/>
      <top style="thin">
        <color rgb="FF000000"/>
      </top>
      <bottom style="thin">
        <color rgb="FF000000"/>
      </bottom>
      <diagonal/>
    </border>
    <border>
      <left style="thin">
        <color indexed="64"/>
      </left>
      <right/>
      <top style="thin">
        <color rgb="FF000000"/>
      </top>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bottom style="thick">
        <color indexed="64"/>
      </bottom>
      <diagonal/>
    </border>
    <border>
      <left/>
      <right style="thin">
        <color indexed="64"/>
      </right>
      <top style="thick">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style="thick">
        <color indexed="64"/>
      </bottom>
      <diagonal/>
    </border>
    <border>
      <left style="thick">
        <color indexed="64"/>
      </left>
      <right style="thick">
        <color indexed="64"/>
      </right>
      <top style="thick">
        <color indexed="64"/>
      </top>
      <bottom/>
      <diagonal/>
    </border>
    <border>
      <left style="thick">
        <color indexed="64"/>
      </left>
      <right style="thick">
        <color indexed="64"/>
      </right>
      <top/>
      <bottom style="thin">
        <color indexed="64"/>
      </bottom>
      <diagonal/>
    </border>
    <border>
      <left/>
      <right style="thick">
        <color indexed="64"/>
      </right>
      <top style="thin">
        <color rgb="FF000000"/>
      </top>
      <bottom/>
      <diagonal/>
    </border>
    <border>
      <left style="thick">
        <color indexed="64"/>
      </left>
      <right style="thick">
        <color indexed="64"/>
      </right>
      <top style="thin">
        <color indexed="64"/>
      </top>
      <bottom style="thin">
        <color indexed="64"/>
      </bottom>
      <diagonal/>
    </border>
    <border>
      <left/>
      <right style="thin">
        <color indexed="64"/>
      </right>
      <top style="thin">
        <color indexed="64"/>
      </top>
      <bottom style="thick">
        <color indexed="64"/>
      </bottom>
      <diagonal/>
    </border>
    <border>
      <left/>
      <right style="thin">
        <color indexed="64"/>
      </right>
      <top/>
      <bottom style="thin">
        <color rgb="FF000000"/>
      </bottom>
      <diagonal/>
    </border>
    <border>
      <left style="thick">
        <color indexed="64"/>
      </left>
      <right style="thick">
        <color indexed="64"/>
      </right>
      <top style="thin">
        <color indexed="64"/>
      </top>
      <bottom/>
      <diagonal/>
    </border>
    <border>
      <left style="thick">
        <color indexed="64"/>
      </left>
      <right style="thick">
        <color indexed="64"/>
      </right>
      <top/>
      <bottom/>
      <diagonal/>
    </border>
    <border>
      <left style="thick">
        <color indexed="64"/>
      </left>
      <right style="thick">
        <color indexed="64"/>
      </right>
      <top/>
      <bottom style="thick">
        <color indexed="64"/>
      </bottom>
      <diagonal/>
    </border>
    <border>
      <left style="thick">
        <color indexed="64"/>
      </left>
      <right style="thick">
        <color indexed="64"/>
      </right>
      <top style="thin">
        <color indexed="64"/>
      </top>
      <bottom style="thin">
        <color rgb="FF000000"/>
      </bottom>
      <diagonal/>
    </border>
    <border>
      <left style="thick">
        <color indexed="64"/>
      </left>
      <right style="thick">
        <color indexed="64"/>
      </right>
      <top style="thin">
        <color rgb="FF000000"/>
      </top>
      <bottom style="thin">
        <color rgb="FF000000"/>
      </bottom>
      <diagonal/>
    </border>
    <border>
      <left style="thick">
        <color indexed="64"/>
      </left>
      <right style="thick">
        <color indexed="64"/>
      </right>
      <top style="thin">
        <color indexed="64"/>
      </top>
      <bottom style="thick">
        <color indexed="64"/>
      </bottom>
      <diagonal/>
    </border>
  </borders>
  <cellStyleXfs count="3">
    <xf numFmtId="0" fontId="0" fillId="0" borderId="0">
      <alignment vertical="center"/>
    </xf>
    <xf numFmtId="0" fontId="3" fillId="0" borderId="0">
      <alignment vertical="center"/>
    </xf>
    <xf numFmtId="0" fontId="4" fillId="0" borderId="0">
      <alignment vertical="center"/>
    </xf>
  </cellStyleXfs>
  <cellXfs count="192">
    <xf numFmtId="0" fontId="0" fillId="0" borderId="0" xfId="0">
      <alignment vertical="center"/>
    </xf>
    <xf numFmtId="0" fontId="5" fillId="0" borderId="0" xfId="0" applyFont="1" applyAlignment="1">
      <alignment vertical="center" wrapText="1"/>
    </xf>
    <xf numFmtId="0" fontId="5" fillId="0" borderId="0" xfId="0" applyFont="1" applyAlignment="1">
      <alignment horizontal="center" vertical="center" wrapText="1"/>
    </xf>
    <xf numFmtId="0" fontId="5" fillId="2" borderId="1" xfId="0" applyFont="1" applyFill="1" applyBorder="1" applyAlignment="1">
      <alignment horizontal="center" vertical="center" wrapText="1"/>
    </xf>
    <xf numFmtId="49" fontId="5" fillId="2" borderId="1" xfId="0" applyNumberFormat="1" applyFont="1" applyFill="1" applyBorder="1" applyAlignment="1">
      <alignment horizontal="center" vertical="center" wrapText="1"/>
    </xf>
    <xf numFmtId="0" fontId="8" fillId="2"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1" xfId="0" applyFont="1" applyFill="1" applyBorder="1" applyAlignment="1">
      <alignment vertical="center" wrapText="1"/>
    </xf>
    <xf numFmtId="0" fontId="8" fillId="0" borderId="1" xfId="0" applyFont="1" applyFill="1" applyBorder="1" applyAlignment="1">
      <alignment horizontal="left" vertical="center" wrapText="1"/>
    </xf>
    <xf numFmtId="0" fontId="8" fillId="0" borderId="1" xfId="0" applyFont="1" applyBorder="1" applyAlignment="1">
      <alignment horizontal="left" vertical="center" wrapText="1"/>
    </xf>
    <xf numFmtId="0" fontId="8" fillId="0" borderId="1" xfId="0" applyFont="1" applyFill="1" applyBorder="1" applyAlignment="1">
      <alignment wrapText="1"/>
    </xf>
    <xf numFmtId="49" fontId="8" fillId="0" borderId="1" xfId="0" applyNumberFormat="1" applyFont="1" applyFill="1" applyBorder="1" applyAlignment="1">
      <alignment vertical="center" wrapText="1"/>
    </xf>
    <xf numFmtId="49" fontId="8" fillId="0" borderId="1" xfId="0" applyNumberFormat="1" applyFont="1" applyFill="1" applyBorder="1" applyAlignment="1">
      <alignment horizontal="left" vertical="center" wrapText="1"/>
    </xf>
    <xf numFmtId="0" fontId="8" fillId="0" borderId="1" xfId="1" applyFont="1" applyFill="1" applyBorder="1" applyAlignment="1">
      <alignment vertical="center" wrapText="1"/>
    </xf>
    <xf numFmtId="0" fontId="8" fillId="0" borderId="1" xfId="0" applyFont="1" applyBorder="1" applyAlignment="1">
      <alignment vertical="center" wrapText="1"/>
    </xf>
    <xf numFmtId="0" fontId="8" fillId="0" borderId="0" xfId="0" applyFont="1" applyFill="1" applyBorder="1" applyAlignment="1">
      <alignment vertical="center" wrapText="1"/>
    </xf>
    <xf numFmtId="0" fontId="8" fillId="0" borderId="0" xfId="0" applyFont="1" applyFill="1" applyAlignment="1">
      <alignment vertical="center" wrapText="1"/>
    </xf>
    <xf numFmtId="0" fontId="8" fillId="0" borderId="0" xfId="0" applyFont="1" applyAlignment="1">
      <alignment vertical="center" wrapText="1"/>
    </xf>
    <xf numFmtId="0" fontId="8" fillId="0" borderId="0" xfId="0" applyFont="1" applyAlignment="1">
      <alignment horizontal="center" vertical="center" wrapText="1"/>
    </xf>
    <xf numFmtId="49" fontId="8" fillId="0" borderId="0" xfId="0" applyNumberFormat="1" applyFont="1" applyAlignment="1">
      <alignment horizontal="left" vertical="center" wrapText="1"/>
    </xf>
    <xf numFmtId="0" fontId="8" fillId="0" borderId="1" xfId="0" applyFont="1" applyBorder="1" applyAlignment="1">
      <alignment wrapText="1"/>
    </xf>
    <xf numFmtId="177" fontId="8" fillId="0" borderId="1" xfId="0" applyNumberFormat="1"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0" xfId="0" applyFont="1" applyFill="1" applyBorder="1" applyAlignment="1">
      <alignment vertical="center" wrapText="1"/>
    </xf>
    <xf numFmtId="0" fontId="5" fillId="0" borderId="0" xfId="0" applyFont="1" applyFill="1" applyBorder="1" applyAlignment="1">
      <alignment horizontal="left" vertical="center" wrapText="1"/>
    </xf>
    <xf numFmtId="176" fontId="5" fillId="0" borderId="0" xfId="0" applyNumberFormat="1" applyFont="1" applyFill="1" applyBorder="1" applyAlignment="1">
      <alignment horizontal="left" vertical="center" wrapText="1"/>
    </xf>
    <xf numFmtId="0" fontId="10" fillId="0" borderId="6" xfId="0" applyFont="1" applyFill="1" applyBorder="1" applyAlignment="1">
      <alignment horizontal="left" vertical="center" wrapText="1"/>
    </xf>
    <xf numFmtId="0" fontId="10" fillId="0" borderId="6" xfId="0" applyFont="1" applyFill="1" applyBorder="1" applyAlignment="1">
      <alignment vertical="center" wrapText="1"/>
    </xf>
    <xf numFmtId="0" fontId="0" fillId="0" borderId="9" xfId="0" applyBorder="1">
      <alignment vertical="center"/>
    </xf>
    <xf numFmtId="0" fontId="0" fillId="0" borderId="13" xfId="0" applyBorder="1">
      <alignment vertical="center"/>
    </xf>
    <xf numFmtId="0" fontId="13" fillId="3" borderId="15" xfId="0" applyFont="1" applyFill="1" applyBorder="1" applyAlignment="1">
      <alignment horizontal="center" vertical="center" wrapText="1" readingOrder="1"/>
    </xf>
    <xf numFmtId="0" fontId="13" fillId="4" borderId="16" xfId="0" applyFont="1" applyFill="1" applyBorder="1" applyAlignment="1">
      <alignment horizontal="center" vertical="center" wrapText="1" readingOrder="1"/>
    </xf>
    <xf numFmtId="0" fontId="15" fillId="0" borderId="1" xfId="2" applyFont="1" applyFill="1" applyBorder="1" applyAlignment="1">
      <alignment horizontal="center" vertical="center" wrapText="1"/>
    </xf>
    <xf numFmtId="0" fontId="13" fillId="0" borderId="1" xfId="0" applyFont="1" applyFill="1" applyBorder="1" applyAlignment="1">
      <alignment horizontal="center" vertical="center" wrapText="1" readingOrder="1"/>
    </xf>
    <xf numFmtId="0" fontId="13" fillId="0" borderId="2" xfId="0" applyFont="1" applyBorder="1" applyAlignment="1">
      <alignment horizontal="center" vertical="center" wrapText="1" readingOrder="1"/>
    </xf>
    <xf numFmtId="0" fontId="15" fillId="0" borderId="1" xfId="0" applyFont="1" applyFill="1" applyBorder="1" applyAlignment="1">
      <alignment horizontal="center" vertical="center" wrapText="1" readingOrder="1"/>
    </xf>
    <xf numFmtId="0" fontId="15" fillId="0" borderId="18" xfId="0" applyFont="1" applyBorder="1" applyAlignment="1">
      <alignment horizontal="center" vertical="center" wrapText="1" readingOrder="1"/>
    </xf>
    <xf numFmtId="0" fontId="13" fillId="0" borderId="19" xfId="0" applyFont="1" applyBorder="1" applyAlignment="1">
      <alignment horizontal="center" vertical="center" wrapText="1" readingOrder="1"/>
    </xf>
    <xf numFmtId="0" fontId="13" fillId="4" borderId="20" xfId="0" applyFont="1" applyFill="1" applyBorder="1" applyAlignment="1">
      <alignment horizontal="center" vertical="center" wrapText="1" readingOrder="1"/>
    </xf>
    <xf numFmtId="0" fontId="15" fillId="0" borderId="21" xfId="2" applyFont="1" applyFill="1" applyBorder="1" applyAlignment="1">
      <alignment horizontal="center" vertical="center" wrapText="1"/>
    </xf>
    <xf numFmtId="0" fontId="15" fillId="0" borderId="22" xfId="0" applyFont="1" applyBorder="1" applyAlignment="1">
      <alignment horizontal="center" vertical="center" wrapText="1" readingOrder="1"/>
    </xf>
    <xf numFmtId="0" fontId="15" fillId="0" borderId="18" xfId="0" applyFont="1" applyFill="1" applyBorder="1" applyAlignment="1">
      <alignment horizontal="center" vertical="center" wrapText="1" readingOrder="1"/>
    </xf>
    <xf numFmtId="0" fontId="13" fillId="0" borderId="15" xfId="0" applyFont="1" applyFill="1" applyBorder="1" applyAlignment="1">
      <alignment horizontal="center" vertical="center" wrapText="1" readingOrder="1"/>
    </xf>
    <xf numFmtId="0" fontId="13" fillId="0" borderId="15" xfId="0" applyFont="1" applyBorder="1" applyAlignment="1">
      <alignment horizontal="center" vertical="center" wrapText="1" readingOrder="1"/>
    </xf>
    <xf numFmtId="0" fontId="15" fillId="0" borderId="1" xfId="0" applyFont="1" applyBorder="1" applyAlignment="1">
      <alignment horizontal="center" vertical="center" wrapText="1" readingOrder="1"/>
    </xf>
    <xf numFmtId="0" fontId="15" fillId="0" borderId="22" xfId="0" applyFont="1" applyFill="1" applyBorder="1" applyAlignment="1">
      <alignment horizontal="center" vertical="center" wrapText="1" readingOrder="1"/>
    </xf>
    <xf numFmtId="0" fontId="15" fillId="0" borderId="23" xfId="0" applyFont="1" applyBorder="1" applyAlignment="1">
      <alignment horizontal="center" vertical="center" wrapText="1" readingOrder="1"/>
    </xf>
    <xf numFmtId="0" fontId="15" fillId="0" borderId="5" xfId="0" applyFont="1" applyBorder="1" applyAlignment="1">
      <alignment horizontal="center" vertical="center" wrapText="1" readingOrder="1"/>
    </xf>
    <xf numFmtId="0" fontId="15" fillId="0" borderId="25" xfId="0" applyFont="1" applyBorder="1" applyAlignment="1">
      <alignment horizontal="center" vertical="center" wrapText="1" readingOrder="1"/>
    </xf>
    <xf numFmtId="0" fontId="13" fillId="0" borderId="24" xfId="0" applyFont="1" applyBorder="1" applyAlignment="1">
      <alignment horizontal="center" vertical="center" wrapText="1" readingOrder="1"/>
    </xf>
    <xf numFmtId="0" fontId="0" fillId="0" borderId="0" xfId="0" applyFont="1">
      <alignment vertical="center"/>
    </xf>
    <xf numFmtId="0" fontId="0" fillId="0" borderId="0" xfId="0" applyBorder="1">
      <alignment vertical="center"/>
    </xf>
    <xf numFmtId="0" fontId="5" fillId="0" borderId="0" xfId="0" applyFont="1" applyAlignment="1">
      <alignment vertical="center"/>
    </xf>
    <xf numFmtId="0" fontId="22" fillId="0" borderId="0" xfId="0" applyFont="1" applyAlignment="1">
      <alignment vertical="center"/>
    </xf>
    <xf numFmtId="0" fontId="13" fillId="3" borderId="2" xfId="0" applyFont="1" applyFill="1" applyBorder="1" applyAlignment="1">
      <alignment horizontal="center" vertical="center" wrapText="1" readingOrder="1"/>
    </xf>
    <xf numFmtId="0" fontId="13" fillId="4" borderId="38" xfId="0" applyFont="1" applyFill="1" applyBorder="1" applyAlignment="1">
      <alignment horizontal="center" vertical="center" wrapText="1" readingOrder="1"/>
    </xf>
    <xf numFmtId="0" fontId="13" fillId="0" borderId="2" xfId="0" applyFont="1" applyFill="1" applyBorder="1" applyAlignment="1">
      <alignment horizontal="center" vertical="center" wrapText="1" readingOrder="1"/>
    </xf>
    <xf numFmtId="0" fontId="13" fillId="0" borderId="18" xfId="0" applyFont="1" applyBorder="1" applyAlignment="1">
      <alignment horizontal="center" vertical="center" wrapText="1" readingOrder="1"/>
    </xf>
    <xf numFmtId="0" fontId="13" fillId="4" borderId="40" xfId="0" applyFont="1" applyFill="1" applyBorder="1" applyAlignment="1">
      <alignment horizontal="center" vertical="center" wrapText="1" readingOrder="1"/>
    </xf>
    <xf numFmtId="0" fontId="15" fillId="0" borderId="2" xfId="0" applyFont="1" applyBorder="1" applyAlignment="1">
      <alignment horizontal="center" vertical="center" wrapText="1" readingOrder="1"/>
    </xf>
    <xf numFmtId="0" fontId="15" fillId="0" borderId="8" xfId="0" applyFont="1" applyBorder="1" applyAlignment="1">
      <alignment horizontal="center" vertical="center" wrapText="1" readingOrder="1"/>
    </xf>
    <xf numFmtId="0" fontId="0" fillId="0" borderId="0" xfId="0" applyBorder="1" applyAlignment="1">
      <alignment vertical="center"/>
    </xf>
    <xf numFmtId="0" fontId="13" fillId="3" borderId="1" xfId="0" applyFont="1" applyFill="1" applyBorder="1" applyAlignment="1">
      <alignment horizontal="center" vertical="center" wrapText="1" readingOrder="1"/>
    </xf>
    <xf numFmtId="0" fontId="15" fillId="0" borderId="2" xfId="0" applyFont="1" applyFill="1" applyBorder="1" applyAlignment="1">
      <alignment horizontal="center" vertical="center" wrapText="1" readingOrder="1"/>
    </xf>
    <xf numFmtId="0" fontId="15" fillId="2" borderId="1" xfId="2" applyFont="1" applyFill="1" applyBorder="1" applyAlignment="1">
      <alignment horizontal="center" vertical="center" wrapText="1"/>
    </xf>
    <xf numFmtId="0" fontId="13" fillId="3" borderId="37" xfId="0" applyFont="1" applyFill="1" applyBorder="1" applyAlignment="1">
      <alignment horizontal="center" vertical="center" wrapText="1" readingOrder="1"/>
    </xf>
    <xf numFmtId="0" fontId="13" fillId="0" borderId="1" xfId="0" applyFont="1" applyBorder="1" applyAlignment="1">
      <alignment horizontal="center" vertical="center" wrapText="1" readingOrder="1"/>
    </xf>
    <xf numFmtId="0" fontId="15" fillId="0" borderId="2" xfId="2" applyFont="1" applyFill="1" applyBorder="1" applyAlignment="1">
      <alignment horizontal="center" vertical="center"/>
    </xf>
    <xf numFmtId="0" fontId="15" fillId="0" borderId="1" xfId="2" applyFont="1" applyFill="1" applyBorder="1" applyAlignment="1">
      <alignment horizontal="center" vertical="center"/>
    </xf>
    <xf numFmtId="0" fontId="15" fillId="2" borderId="5" xfId="2" applyFont="1" applyFill="1" applyBorder="1" applyAlignment="1">
      <alignment horizontal="center" vertical="center" wrapText="1"/>
    </xf>
    <xf numFmtId="0" fontId="15" fillId="0" borderId="3" xfId="2" applyFont="1" applyFill="1" applyBorder="1" applyAlignment="1">
      <alignment horizontal="center" vertical="center"/>
    </xf>
    <xf numFmtId="0" fontId="15" fillId="0" borderId="3" xfId="2" applyFont="1" applyFill="1" applyBorder="1" applyAlignment="1">
      <alignment horizontal="center" vertical="center" wrapText="1"/>
    </xf>
    <xf numFmtId="0" fontId="13" fillId="3" borderId="45" xfId="0" applyFont="1" applyFill="1" applyBorder="1" applyAlignment="1">
      <alignment horizontal="center" vertical="center" wrapText="1" readingOrder="1"/>
    </xf>
    <xf numFmtId="0" fontId="15" fillId="0" borderId="37" xfId="0" applyFont="1" applyBorder="1" applyAlignment="1">
      <alignment horizontal="center" vertical="center" wrapText="1" readingOrder="1"/>
    </xf>
    <xf numFmtId="176" fontId="15" fillId="0" borderId="4" xfId="2" applyNumberFormat="1" applyFont="1" applyFill="1" applyBorder="1" applyAlignment="1">
      <alignment horizontal="center" vertical="center"/>
    </xf>
    <xf numFmtId="0" fontId="15" fillId="0" borderId="4" xfId="0" applyFont="1" applyBorder="1" applyAlignment="1">
      <alignment horizontal="center" vertical="center" wrapText="1" readingOrder="1"/>
    </xf>
    <xf numFmtId="0" fontId="15" fillId="0" borderId="4" xfId="0" applyFont="1" applyFill="1" applyBorder="1" applyAlignment="1">
      <alignment horizontal="center" vertical="center" wrapText="1" readingOrder="1"/>
    </xf>
    <xf numFmtId="0" fontId="15" fillId="0" borderId="3" xfId="0" applyFont="1" applyFill="1" applyBorder="1" applyAlignment="1">
      <alignment horizontal="center" vertical="center" wrapText="1" readingOrder="1"/>
    </xf>
    <xf numFmtId="0" fontId="15" fillId="0" borderId="3" xfId="0" applyFont="1" applyBorder="1" applyAlignment="1">
      <alignment horizontal="center" vertical="center" wrapText="1" readingOrder="1"/>
    </xf>
    <xf numFmtId="0" fontId="15" fillId="0" borderId="39" xfId="0" applyFont="1" applyFill="1" applyBorder="1" applyAlignment="1">
      <alignment horizontal="center" vertical="center" wrapText="1" readingOrder="1"/>
    </xf>
    <xf numFmtId="0" fontId="15" fillId="0" borderId="50" xfId="0" applyFont="1" applyBorder="1" applyAlignment="1">
      <alignment horizontal="center" vertical="center" wrapText="1" readingOrder="1"/>
    </xf>
    <xf numFmtId="0" fontId="15" fillId="0" borderId="45" xfId="0" applyFont="1" applyBorder="1" applyAlignment="1">
      <alignment horizontal="center" vertical="center" wrapText="1" readingOrder="1"/>
    </xf>
    <xf numFmtId="0" fontId="15" fillId="0" borderId="36" xfId="0" applyFont="1" applyBorder="1" applyAlignment="1">
      <alignment horizontal="center" vertical="center" wrapText="1" readingOrder="1"/>
    </xf>
    <xf numFmtId="0" fontId="15" fillId="0" borderId="18" xfId="2" applyFont="1" applyFill="1" applyBorder="1" applyAlignment="1">
      <alignment horizontal="center" vertical="center"/>
    </xf>
    <xf numFmtId="0" fontId="15" fillId="0" borderId="51" xfId="2" applyFont="1" applyFill="1" applyBorder="1" applyAlignment="1">
      <alignment horizontal="center" vertical="center"/>
    </xf>
    <xf numFmtId="0" fontId="13" fillId="3" borderId="4" xfId="0" applyFont="1" applyFill="1" applyBorder="1" applyAlignment="1">
      <alignment horizontal="center" vertical="center" wrapText="1" readingOrder="1"/>
    </xf>
    <xf numFmtId="0" fontId="12" fillId="0" borderId="51" xfId="2" applyFont="1" applyFill="1" applyBorder="1" applyAlignment="1">
      <alignment horizontal="center" vertical="center"/>
    </xf>
    <xf numFmtId="0" fontId="13" fillId="0" borderId="53" xfId="0" applyFont="1" applyBorder="1" applyAlignment="1">
      <alignment horizontal="center" vertical="center" wrapText="1" readingOrder="1"/>
    </xf>
    <xf numFmtId="176" fontId="12" fillId="0" borderId="4" xfId="2" applyNumberFormat="1" applyFont="1" applyFill="1" applyBorder="1" applyAlignment="1">
      <alignment horizontal="center" vertical="center"/>
    </xf>
    <xf numFmtId="0" fontId="13" fillId="4" borderId="41" xfId="0" applyFont="1" applyFill="1" applyBorder="1" applyAlignment="1">
      <alignment horizontal="center" vertical="center" wrapText="1" readingOrder="1"/>
    </xf>
    <xf numFmtId="0" fontId="8" fillId="0" borderId="0" xfId="0" applyFont="1" applyFill="1" applyAlignment="1">
      <alignment horizontal="left" vertical="center" wrapText="1"/>
    </xf>
    <xf numFmtId="0" fontId="15" fillId="0" borderId="57" xfId="0" applyFont="1" applyBorder="1" applyAlignment="1">
      <alignment horizontal="center" vertical="center" wrapText="1" readingOrder="1"/>
    </xf>
    <xf numFmtId="0" fontId="15" fillId="0" borderId="58" xfId="0" applyFont="1" applyBorder="1" applyAlignment="1">
      <alignment horizontal="center" vertical="center" wrapText="1" readingOrder="1"/>
    </xf>
    <xf numFmtId="0" fontId="15" fillId="0" borderId="51" xfId="0" applyFont="1" applyBorder="1" applyAlignment="1">
      <alignment horizontal="center" vertical="center" wrapText="1" readingOrder="1"/>
    </xf>
    <xf numFmtId="0" fontId="15" fillId="0" borderId="58" xfId="0" applyFont="1" applyFill="1" applyBorder="1" applyAlignment="1">
      <alignment horizontal="center" vertical="center" wrapText="1" readingOrder="1"/>
    </xf>
    <xf numFmtId="0" fontId="15" fillId="0" borderId="17" xfId="2" applyFont="1" applyFill="1" applyBorder="1" applyAlignment="1">
      <alignment horizontal="center" vertical="center"/>
    </xf>
    <xf numFmtId="176" fontId="15" fillId="0" borderId="17" xfId="2" applyNumberFormat="1" applyFont="1" applyFill="1" applyBorder="1" applyAlignment="1">
      <alignment horizontal="center" vertical="center"/>
    </xf>
    <xf numFmtId="0" fontId="13" fillId="6" borderId="1" xfId="2" applyFont="1" applyFill="1" applyBorder="1" applyAlignment="1">
      <alignment horizontal="center" vertical="center" wrapText="1"/>
    </xf>
    <xf numFmtId="0" fontId="8" fillId="0" borderId="1" xfId="0" applyFont="1" applyBorder="1" applyAlignment="1">
      <alignment vertical="center"/>
    </xf>
    <xf numFmtId="14" fontId="8" fillId="0" borderId="1" xfId="0" applyNumberFormat="1" applyFont="1" applyFill="1" applyBorder="1">
      <alignment vertical="center"/>
    </xf>
    <xf numFmtId="0" fontId="8" fillId="0" borderId="1" xfId="0" applyFont="1" applyFill="1" applyBorder="1">
      <alignment vertical="center"/>
    </xf>
    <xf numFmtId="49" fontId="8" fillId="2" borderId="1" xfId="0" applyNumberFormat="1" applyFont="1" applyFill="1" applyBorder="1" applyAlignment="1">
      <alignment horizontal="center" vertical="center" wrapText="1"/>
    </xf>
    <xf numFmtId="0" fontId="10" fillId="0" borderId="1" xfId="0" applyFont="1" applyFill="1" applyBorder="1" applyAlignment="1">
      <alignment horizontal="left" vertical="center" wrapText="1"/>
    </xf>
    <xf numFmtId="0" fontId="10" fillId="0" borderId="1" xfId="0" applyFont="1" applyBorder="1" applyAlignment="1">
      <alignment vertical="center" wrapText="1"/>
    </xf>
    <xf numFmtId="14" fontId="8" fillId="0" borderId="1" xfId="0" applyNumberFormat="1" applyFont="1" applyFill="1" applyBorder="1" applyAlignment="1">
      <alignment vertical="center" wrapText="1"/>
    </xf>
    <xf numFmtId="14" fontId="8" fillId="0" borderId="1" xfId="0" applyNumberFormat="1" applyFont="1" applyFill="1" applyBorder="1" applyAlignment="1">
      <alignment horizontal="left" vertical="center"/>
    </xf>
    <xf numFmtId="0" fontId="5" fillId="0" borderId="2" xfId="0" applyFont="1" applyBorder="1" applyAlignment="1">
      <alignment horizontal="center" vertical="center" wrapText="1"/>
    </xf>
    <xf numFmtId="0" fontId="0" fillId="0" borderId="3" xfId="0" applyBorder="1" applyAlignment="1">
      <alignment vertical="center" wrapText="1"/>
    </xf>
    <xf numFmtId="0" fontId="8" fillId="0" borderId="2" xfId="0" applyFont="1" applyBorder="1" applyAlignment="1">
      <alignment horizontal="center" vertical="center" wrapText="1"/>
    </xf>
    <xf numFmtId="0" fontId="0" fillId="0" borderId="4" xfId="0" applyBorder="1" applyAlignment="1">
      <alignment vertical="center" wrapText="1"/>
    </xf>
    <xf numFmtId="0" fontId="16" fillId="2" borderId="54" xfId="2" applyFont="1" applyFill="1" applyBorder="1" applyAlignment="1">
      <alignment horizontal="center" vertical="center" wrapText="1"/>
    </xf>
    <xf numFmtId="0" fontId="16" fillId="2" borderId="55" xfId="2" applyFont="1" applyFill="1" applyBorder="1" applyAlignment="1">
      <alignment horizontal="center" vertical="center" wrapText="1"/>
    </xf>
    <xf numFmtId="0" fontId="16" fillId="2" borderId="56" xfId="2" applyFont="1" applyFill="1" applyBorder="1" applyAlignment="1">
      <alignment horizontal="center" vertical="center" wrapText="1"/>
    </xf>
    <xf numFmtId="0" fontId="15" fillId="2" borderId="45" xfId="2" applyFont="1" applyFill="1" applyBorder="1" applyAlignment="1">
      <alignment horizontal="center" vertical="center" wrapText="1"/>
    </xf>
    <xf numFmtId="0" fontId="18" fillId="0" borderId="46" xfId="0" applyFont="1" applyBorder="1" applyAlignment="1">
      <alignment horizontal="center" vertical="center" wrapText="1"/>
    </xf>
    <xf numFmtId="0" fontId="17" fillId="2" borderId="8" xfId="2" applyFont="1" applyFill="1" applyBorder="1" applyAlignment="1">
      <alignment horizontal="center" vertical="center" wrapText="1"/>
    </xf>
    <xf numFmtId="0" fontId="0" fillId="0" borderId="21" xfId="0" applyBorder="1" applyAlignment="1">
      <alignment horizontal="center" vertical="center" wrapText="1"/>
    </xf>
    <xf numFmtId="0" fontId="17" fillId="2" borderId="45" xfId="2" applyFont="1" applyFill="1" applyBorder="1" applyAlignment="1">
      <alignment horizontal="center" vertical="center" wrapText="1"/>
    </xf>
    <xf numFmtId="0" fontId="0" fillId="0" borderId="46" xfId="0" applyBorder="1" applyAlignment="1">
      <alignment horizontal="center" vertical="center" wrapText="1"/>
    </xf>
    <xf numFmtId="0" fontId="23" fillId="0" borderId="36" xfId="0" applyFont="1" applyBorder="1" applyAlignment="1">
      <alignment vertical="center" wrapText="1"/>
    </xf>
    <xf numFmtId="0" fontId="11" fillId="0" borderId="36" xfId="0" applyFont="1" applyBorder="1" applyAlignment="1">
      <alignment vertical="center"/>
    </xf>
    <xf numFmtId="0" fontId="17" fillId="2" borderId="24" xfId="2" applyFont="1" applyFill="1" applyBorder="1" applyAlignment="1">
      <alignment horizontal="center" vertical="center" wrapText="1"/>
    </xf>
    <xf numFmtId="0" fontId="0" fillId="0" borderId="19" xfId="0" applyBorder="1" applyAlignment="1">
      <alignment horizontal="center" vertical="center" wrapText="1"/>
    </xf>
    <xf numFmtId="0" fontId="17" fillId="2" borderId="2" xfId="2" applyFont="1" applyFill="1" applyBorder="1" applyAlignment="1">
      <alignment horizontal="center" vertical="center" wrapText="1"/>
    </xf>
    <xf numFmtId="0" fontId="0" fillId="0" borderId="4" xfId="0" applyBorder="1" applyAlignment="1">
      <alignment horizontal="center" vertical="center" wrapText="1"/>
    </xf>
    <xf numFmtId="0" fontId="16" fillId="2" borderId="31" xfId="2" applyFont="1" applyFill="1" applyBorder="1" applyAlignment="1">
      <alignment horizontal="center" vertical="center" wrapText="1"/>
    </xf>
    <xf numFmtId="0" fontId="0" fillId="0" borderId="31" xfId="0" applyBorder="1" applyAlignment="1">
      <alignment vertical="center"/>
    </xf>
    <xf numFmtId="0" fontId="0" fillId="0" borderId="47" xfId="0" applyBorder="1" applyAlignment="1">
      <alignment vertical="center"/>
    </xf>
    <xf numFmtId="0" fontId="16" fillId="2" borderId="52" xfId="2" applyFont="1" applyFill="1" applyBorder="1" applyAlignment="1">
      <alignment horizontal="center" vertical="center" wrapText="1"/>
    </xf>
    <xf numFmtId="0" fontId="0" fillId="2" borderId="33" xfId="0" applyFill="1" applyBorder="1" applyAlignment="1">
      <alignment vertical="center"/>
    </xf>
    <xf numFmtId="0" fontId="13" fillId="5" borderId="2" xfId="0" applyFont="1" applyFill="1" applyBorder="1" applyAlignment="1">
      <alignment horizontal="center" vertical="center" wrapText="1" readingOrder="1"/>
    </xf>
    <xf numFmtId="0" fontId="13" fillId="5" borderId="3" xfId="0" applyFont="1" applyFill="1" applyBorder="1" applyAlignment="1">
      <alignment horizontal="center" vertical="center" wrapText="1" readingOrder="1"/>
    </xf>
    <xf numFmtId="0" fontId="13" fillId="5" borderId="4" xfId="0" applyFont="1" applyFill="1" applyBorder="1" applyAlignment="1">
      <alignment horizontal="center" vertical="center" wrapText="1" readingOrder="1"/>
    </xf>
    <xf numFmtId="0" fontId="20" fillId="5" borderId="34" xfId="2" applyFont="1" applyFill="1" applyBorder="1" applyAlignment="1">
      <alignment horizontal="center" vertical="center" wrapText="1"/>
    </xf>
    <xf numFmtId="0" fontId="20" fillId="5" borderId="35" xfId="2" applyFont="1" applyFill="1" applyBorder="1" applyAlignment="1">
      <alignment horizontal="center" vertical="center" wrapText="1"/>
    </xf>
    <xf numFmtId="0" fontId="21" fillId="5" borderId="35" xfId="0" applyFont="1" applyFill="1" applyBorder="1" applyAlignment="1">
      <alignment horizontal="center" vertical="center" wrapText="1"/>
    </xf>
    <xf numFmtId="0" fontId="21" fillId="5" borderId="44" xfId="0" applyFont="1" applyFill="1" applyBorder="1" applyAlignment="1">
      <alignment horizontal="center" vertical="center" wrapText="1"/>
    </xf>
    <xf numFmtId="0" fontId="13" fillId="4" borderId="26" xfId="0" applyFont="1" applyFill="1" applyBorder="1" applyAlignment="1">
      <alignment horizontal="center" vertical="center" wrapText="1" readingOrder="1"/>
    </xf>
    <xf numFmtId="0" fontId="13" fillId="4" borderId="28" xfId="0" applyFont="1" applyFill="1" applyBorder="1" applyAlignment="1">
      <alignment horizontal="center" vertical="center" wrapText="1" readingOrder="1"/>
    </xf>
    <xf numFmtId="0" fontId="0" fillId="0" borderId="28" xfId="0" applyBorder="1" applyAlignment="1">
      <alignment horizontal="center" vertical="center" wrapText="1" readingOrder="1"/>
    </xf>
    <xf numFmtId="0" fontId="13" fillId="2" borderId="5" xfId="0" applyFont="1" applyFill="1" applyBorder="1" applyAlignment="1">
      <alignment horizontal="center" vertical="center" wrapText="1" readingOrder="1"/>
    </xf>
    <xf numFmtId="0" fontId="13" fillId="2" borderId="29" xfId="0" applyFont="1" applyFill="1" applyBorder="1" applyAlignment="1">
      <alignment horizontal="center" vertical="center" wrapText="1" readingOrder="1"/>
    </xf>
    <xf numFmtId="0" fontId="0" fillId="2" borderId="29" xfId="0" applyFill="1" applyBorder="1" applyAlignment="1">
      <alignment horizontal="center" vertical="center" wrapText="1" readingOrder="1"/>
    </xf>
    <xf numFmtId="0" fontId="13" fillId="2" borderId="27" xfId="0" applyFont="1" applyFill="1" applyBorder="1" applyAlignment="1">
      <alignment horizontal="center" vertical="center" wrapText="1" readingOrder="1"/>
    </xf>
    <xf numFmtId="0" fontId="13" fillId="2" borderId="30" xfId="0" applyFont="1" applyFill="1" applyBorder="1" applyAlignment="1">
      <alignment horizontal="center" vertical="center" wrapText="1" readingOrder="1"/>
    </xf>
    <xf numFmtId="0" fontId="0" fillId="2" borderId="30" xfId="0" applyFill="1" applyBorder="1" applyAlignment="1">
      <alignment horizontal="center" vertical="center" wrapText="1" readingOrder="1"/>
    </xf>
    <xf numFmtId="0" fontId="16" fillId="2" borderId="15" xfId="0" applyFont="1" applyFill="1" applyBorder="1" applyAlignment="1">
      <alignment horizontal="center" vertical="center" wrapText="1" readingOrder="1"/>
    </xf>
    <xf numFmtId="0" fontId="19" fillId="2" borderId="15" xfId="0" applyFont="1" applyFill="1" applyBorder="1" applyAlignment="1">
      <alignment horizontal="center" vertical="center" wrapText="1" readingOrder="1"/>
    </xf>
    <xf numFmtId="0" fontId="16" fillId="2" borderId="14" xfId="2" applyFont="1" applyFill="1" applyBorder="1" applyAlignment="1">
      <alignment horizontal="center" vertical="center" wrapText="1"/>
    </xf>
    <xf numFmtId="0" fontId="16" fillId="2" borderId="32" xfId="2" applyFont="1" applyFill="1" applyBorder="1" applyAlignment="1">
      <alignment horizontal="center" vertical="center" wrapText="1"/>
    </xf>
    <xf numFmtId="0" fontId="11" fillId="0" borderId="0" xfId="0" applyFont="1" applyBorder="1" applyAlignment="1">
      <alignment horizontal="right" vertical="center"/>
    </xf>
    <xf numFmtId="0" fontId="0" fillId="0" borderId="0" xfId="0" applyAlignment="1">
      <alignment horizontal="right" vertical="center"/>
    </xf>
    <xf numFmtId="0" fontId="0" fillId="0" borderId="0" xfId="0" applyAlignment="1">
      <alignment vertical="center"/>
    </xf>
    <xf numFmtId="0" fontId="23" fillId="0" borderId="7" xfId="0" applyFont="1" applyFill="1" applyBorder="1" applyAlignment="1">
      <alignment horizontal="center" vertical="center"/>
    </xf>
    <xf numFmtId="0" fontId="22" fillId="0" borderId="7" xfId="0" applyFont="1" applyBorder="1" applyAlignment="1">
      <alignment horizontal="center" vertical="center"/>
    </xf>
    <xf numFmtId="0" fontId="22" fillId="0" borderId="7" xfId="0" applyFont="1" applyBorder="1" applyAlignment="1">
      <alignment vertical="center"/>
    </xf>
    <xf numFmtId="0" fontId="13" fillId="3" borderId="8" xfId="0" applyFont="1" applyFill="1" applyBorder="1" applyAlignment="1">
      <alignment horizontal="center" vertical="center" wrapText="1" readingOrder="1"/>
    </xf>
    <xf numFmtId="0" fontId="13" fillId="3" borderId="9" xfId="0" applyFont="1" applyFill="1" applyBorder="1" applyAlignment="1">
      <alignment horizontal="center" vertical="center" wrapText="1" readingOrder="1"/>
    </xf>
    <xf numFmtId="0" fontId="13" fillId="3" borderId="5" xfId="0" applyFont="1" applyFill="1" applyBorder="1" applyAlignment="1">
      <alignment horizontal="center" vertical="center" wrapText="1" readingOrder="1"/>
    </xf>
    <xf numFmtId="0" fontId="0" fillId="0" borderId="5" xfId="0" applyBorder="1" applyAlignment="1">
      <alignment vertical="center" wrapText="1" readingOrder="1"/>
    </xf>
    <xf numFmtId="0" fontId="0" fillId="0" borderId="5" xfId="0" applyBorder="1" applyAlignment="1">
      <alignment vertical="center" wrapText="1"/>
    </xf>
    <xf numFmtId="0" fontId="13" fillId="3" borderId="48" xfId="0" applyFont="1" applyFill="1" applyBorder="1" applyAlignment="1">
      <alignment horizontal="center" vertical="center" wrapText="1" readingOrder="1"/>
    </xf>
    <xf numFmtId="0" fontId="13" fillId="3" borderId="49" xfId="0" applyFont="1" applyFill="1" applyBorder="1" applyAlignment="1">
      <alignment horizontal="center" vertical="center" wrapText="1" readingOrder="1"/>
    </xf>
    <xf numFmtId="0" fontId="0" fillId="0" borderId="55" xfId="0" applyBorder="1" applyAlignment="1">
      <alignment horizontal="center" vertical="center" wrapText="1" readingOrder="1"/>
    </xf>
    <xf numFmtId="0" fontId="13" fillId="3" borderId="44" xfId="0" applyFont="1" applyFill="1" applyBorder="1" applyAlignment="1">
      <alignment horizontal="center" vertical="center" wrapText="1" readingOrder="1"/>
    </xf>
    <xf numFmtId="0" fontId="0" fillId="0" borderId="10" xfId="0" applyBorder="1" applyAlignment="1">
      <alignment horizontal="center" vertical="center" wrapText="1" readingOrder="1"/>
    </xf>
    <xf numFmtId="0" fontId="0" fillId="0" borderId="11" xfId="0" applyBorder="1" applyAlignment="1">
      <alignment horizontal="center" vertical="center" wrapText="1" readingOrder="1"/>
    </xf>
    <xf numFmtId="0" fontId="0" fillId="0" borderId="12" xfId="0" applyBorder="1" applyAlignment="1">
      <alignment vertical="center" wrapText="1"/>
    </xf>
    <xf numFmtId="0" fontId="12" fillId="0" borderId="7" xfId="0" applyFont="1" applyFill="1" applyBorder="1" applyAlignment="1">
      <alignment horizontal="center" vertical="center"/>
    </xf>
    <xf numFmtId="0" fontId="13" fillId="3" borderId="21" xfId="0" applyFont="1" applyFill="1" applyBorder="1" applyAlignment="1">
      <alignment horizontal="center" vertical="center" wrapText="1" readingOrder="1"/>
    </xf>
    <xf numFmtId="0" fontId="0" fillId="0" borderId="49" xfId="0" applyBorder="1" applyAlignment="1">
      <alignment horizontal="center" vertical="center" wrapText="1" readingOrder="1"/>
    </xf>
    <xf numFmtId="0" fontId="0" fillId="0" borderId="12" xfId="0" applyBorder="1" applyAlignment="1">
      <alignment horizontal="center" vertical="center" wrapText="1" readingOrder="1"/>
    </xf>
    <xf numFmtId="0" fontId="23" fillId="0" borderId="0" xfId="0" applyFont="1" applyBorder="1" applyAlignment="1">
      <alignment vertical="center" wrapText="1"/>
    </xf>
    <xf numFmtId="0" fontId="11" fillId="0" borderId="0" xfId="0" applyFont="1" applyBorder="1" applyAlignment="1">
      <alignment vertical="center"/>
    </xf>
    <xf numFmtId="0" fontId="17" fillId="2" borderId="25" xfId="2" applyFont="1" applyFill="1" applyBorder="1" applyAlignment="1">
      <alignment horizontal="center" vertical="center" wrapText="1"/>
    </xf>
    <xf numFmtId="0" fontId="17" fillId="2" borderId="37" xfId="2" applyFont="1" applyFill="1" applyBorder="1" applyAlignment="1">
      <alignment horizontal="center" vertical="center" wrapText="1"/>
    </xf>
    <xf numFmtId="0" fontId="17" fillId="2" borderId="4" xfId="2" applyFont="1" applyFill="1" applyBorder="1" applyAlignment="1">
      <alignment horizontal="center" vertical="center" wrapText="1"/>
    </xf>
    <xf numFmtId="0" fontId="0" fillId="2" borderId="42" xfId="0" applyFill="1" applyBorder="1" applyAlignment="1">
      <alignment horizontal="center" vertical="center" wrapText="1"/>
    </xf>
    <xf numFmtId="0" fontId="0" fillId="2" borderId="43" xfId="0" applyFill="1" applyBorder="1" applyAlignment="1">
      <alignment horizontal="center" vertical="center" wrapText="1"/>
    </xf>
    <xf numFmtId="0" fontId="0" fillId="2" borderId="33" xfId="0" applyFill="1" applyBorder="1" applyAlignment="1">
      <alignment horizontal="center" vertical="center" wrapText="1"/>
    </xf>
    <xf numFmtId="0" fontId="0" fillId="5" borderId="3" xfId="0" applyFill="1" applyBorder="1" applyAlignment="1">
      <alignment vertical="center" readingOrder="1"/>
    </xf>
    <xf numFmtId="0" fontId="0" fillId="5" borderId="4" xfId="0" applyFill="1" applyBorder="1" applyAlignment="1">
      <alignment vertical="center" readingOrder="1"/>
    </xf>
    <xf numFmtId="0" fontId="13" fillId="4" borderId="41" xfId="0" applyFont="1" applyFill="1" applyBorder="1" applyAlignment="1">
      <alignment horizontal="center" vertical="center" wrapText="1" readingOrder="1"/>
    </xf>
    <xf numFmtId="0" fontId="13" fillId="4" borderId="9" xfId="0" applyFont="1" applyFill="1" applyBorder="1" applyAlignment="1">
      <alignment horizontal="center" vertical="center" wrapText="1" readingOrder="1"/>
    </xf>
    <xf numFmtId="0" fontId="0" fillId="0" borderId="9" xfId="0" applyBorder="1" applyAlignment="1">
      <alignment horizontal="center" vertical="center" wrapText="1" readingOrder="1"/>
    </xf>
    <xf numFmtId="0" fontId="16" fillId="2" borderId="2" xfId="0" applyFont="1" applyFill="1" applyBorder="1" applyAlignment="1">
      <alignment horizontal="center" vertical="center" wrapText="1" readingOrder="1"/>
    </xf>
    <xf numFmtId="0" fontId="19" fillId="2" borderId="2" xfId="0" applyFont="1" applyFill="1" applyBorder="1" applyAlignment="1">
      <alignment horizontal="center" vertical="center" wrapText="1" readingOrder="1"/>
    </xf>
    <xf numFmtId="0" fontId="15" fillId="2" borderId="54" xfId="2" applyFont="1" applyFill="1" applyBorder="1" applyAlignment="1">
      <alignment horizontal="center" vertical="center" wrapText="1"/>
    </xf>
    <xf numFmtId="0" fontId="15" fillId="2" borderId="55" xfId="2" applyFont="1" applyFill="1" applyBorder="1" applyAlignment="1">
      <alignment horizontal="center" vertical="center" wrapText="1"/>
    </xf>
    <xf numFmtId="0" fontId="0" fillId="0" borderId="56" xfId="0" applyBorder="1" applyAlignment="1">
      <alignment horizontal="center" vertical="center" wrapText="1"/>
    </xf>
    <xf numFmtId="0" fontId="16" fillId="2" borderId="51" xfId="2" applyFont="1" applyFill="1" applyBorder="1" applyAlignment="1">
      <alignment horizontal="center" vertical="center" wrapText="1"/>
    </xf>
    <xf numFmtId="0" fontId="19" fillId="2" borderId="59" xfId="0" applyFont="1" applyFill="1" applyBorder="1" applyAlignment="1">
      <alignment horizontal="center" vertical="center" wrapText="1"/>
    </xf>
  </cellXfs>
  <cellStyles count="3">
    <cellStyle name="一般" xfId="0" builtinId="0"/>
    <cellStyle name="一般 2" xfId="1" xr:uid="{00000000-0005-0000-0000-000001000000}"/>
    <cellStyle name="一般 5" xfId="2" xr:uid="{00000000-0005-0000-0000-000002000000}"/>
  </cellStyles>
  <dxfs count="3">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s>
  <tableStyles count="0" defaultTableStyle="TableStyleMedium2" defaultPivotStyle="PivotStyleLight16"/>
  <colors>
    <mruColors>
      <color rgb="FF002FA7"/>
      <color rgb="FF2893F4"/>
      <color rgb="FF2798F5"/>
      <color rgb="FF3502C4"/>
      <color rgb="FF0073D2"/>
      <color rgb="FF03A3C3"/>
      <color rgb="FF8C3A3A"/>
      <color rgb="FFE8767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emf"/><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eg"/><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xdr:from>
      <xdr:col>1</xdr:col>
      <xdr:colOff>33867</xdr:colOff>
      <xdr:row>37</xdr:row>
      <xdr:rowOff>59266</xdr:rowOff>
    </xdr:from>
    <xdr:to>
      <xdr:col>1</xdr:col>
      <xdr:colOff>1583584</xdr:colOff>
      <xdr:row>37</xdr:row>
      <xdr:rowOff>1162608</xdr:rowOff>
    </xdr:to>
    <xdr:pic>
      <xdr:nvPicPr>
        <xdr:cNvPr id="2" name="Picture 9">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24442" y="16289866"/>
          <a:ext cx="1549717" cy="1103342"/>
        </a:xfrm>
        <a:prstGeom prst="rect">
          <a:avLst/>
        </a:prstGeom>
        <a:noFill/>
        <a:ln w="1">
          <a:noFill/>
          <a:miter lim="800000"/>
          <a:headEnd/>
          <a:tailEnd type="none" w="med" len="med"/>
        </a:ln>
        <a:effectLst/>
      </xdr:spPr>
    </xdr:pic>
    <xdr:clientData/>
  </xdr:twoCellAnchor>
  <xdr:twoCellAnchor>
    <xdr:from>
      <xdr:col>1</xdr:col>
      <xdr:colOff>76200</xdr:colOff>
      <xdr:row>52</xdr:row>
      <xdr:rowOff>50800</xdr:rowOff>
    </xdr:from>
    <xdr:to>
      <xdr:col>1</xdr:col>
      <xdr:colOff>1539240</xdr:colOff>
      <xdr:row>52</xdr:row>
      <xdr:rowOff>1269999</xdr:rowOff>
    </xdr:to>
    <xdr:pic>
      <xdr:nvPicPr>
        <xdr:cNvPr id="3" name="圖片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66775" y="29654500"/>
          <a:ext cx="1463040" cy="1219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190499</xdr:colOff>
      <xdr:row>51</xdr:row>
      <xdr:rowOff>71438</xdr:rowOff>
    </xdr:from>
    <xdr:to>
      <xdr:col>1</xdr:col>
      <xdr:colOff>1270499</xdr:colOff>
      <xdr:row>51</xdr:row>
      <xdr:rowOff>1350059</xdr:rowOff>
    </xdr:to>
    <xdr:pic>
      <xdr:nvPicPr>
        <xdr:cNvPr id="4" name="Picture 1701" descr="埔鹽鄉三省段862地號_201208_0">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81074" y="28265438"/>
          <a:ext cx="1080000" cy="12786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142876</xdr:colOff>
      <xdr:row>53</xdr:row>
      <xdr:rowOff>83344</xdr:rowOff>
    </xdr:from>
    <xdr:to>
      <xdr:col>1</xdr:col>
      <xdr:colOff>1402876</xdr:colOff>
      <xdr:row>53</xdr:row>
      <xdr:rowOff>1590334</xdr:rowOff>
    </xdr:to>
    <xdr:pic>
      <xdr:nvPicPr>
        <xdr:cNvPr id="5" name="Picture 1700" descr="埔心鄉油車段401_201208_2">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33451" y="31039594"/>
          <a:ext cx="1260000" cy="15069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246530</xdr:colOff>
      <xdr:row>70</xdr:row>
      <xdr:rowOff>112059</xdr:rowOff>
    </xdr:from>
    <xdr:to>
      <xdr:col>1</xdr:col>
      <xdr:colOff>1427630</xdr:colOff>
      <xdr:row>70</xdr:row>
      <xdr:rowOff>997884</xdr:rowOff>
    </xdr:to>
    <xdr:pic>
      <xdr:nvPicPr>
        <xdr:cNvPr id="6" name="Picture 331" descr="2020123。1074地號_201204_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37105" y="42174459"/>
          <a:ext cx="118110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52916</xdr:colOff>
      <xdr:row>90</xdr:row>
      <xdr:rowOff>84668</xdr:rowOff>
    </xdr:from>
    <xdr:to>
      <xdr:col>1</xdr:col>
      <xdr:colOff>1672916</xdr:colOff>
      <xdr:row>90</xdr:row>
      <xdr:rowOff>1278692</xdr:rowOff>
    </xdr:to>
    <xdr:pic>
      <xdr:nvPicPr>
        <xdr:cNvPr id="7" name="圖片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43491" y="54577193"/>
          <a:ext cx="1620000" cy="11940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38101</xdr:colOff>
      <xdr:row>31</xdr:row>
      <xdr:rowOff>66675</xdr:rowOff>
    </xdr:from>
    <xdr:to>
      <xdr:col>1</xdr:col>
      <xdr:colOff>1832916</xdr:colOff>
      <xdr:row>31</xdr:row>
      <xdr:rowOff>1362675</xdr:rowOff>
    </xdr:to>
    <xdr:pic>
      <xdr:nvPicPr>
        <xdr:cNvPr id="2" name="圖片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828676" y="18602325"/>
          <a:ext cx="1794815" cy="1296000"/>
        </a:xfrm>
        <a:prstGeom prst="rect">
          <a:avLst/>
        </a:prstGeom>
      </xdr:spPr>
    </xdr:pic>
    <xdr:clientData/>
  </xdr:twoCellAnchor>
  <xdr:twoCellAnchor>
    <xdr:from>
      <xdr:col>1</xdr:col>
      <xdr:colOff>118534</xdr:colOff>
      <xdr:row>30</xdr:row>
      <xdr:rowOff>137584</xdr:rowOff>
    </xdr:from>
    <xdr:to>
      <xdr:col>1</xdr:col>
      <xdr:colOff>1835997</xdr:colOff>
      <xdr:row>30</xdr:row>
      <xdr:rowOff>1433584</xdr:rowOff>
    </xdr:to>
    <xdr:pic>
      <xdr:nvPicPr>
        <xdr:cNvPr id="3" name="圖片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12284" y="15832667"/>
          <a:ext cx="1717463" cy="1296000"/>
        </a:xfrm>
        <a:prstGeom prst="rect">
          <a:avLst/>
        </a:prstGeom>
      </xdr:spPr>
    </xdr:pic>
    <xdr:clientData/>
  </xdr:twoCellAnchor>
  <xdr:twoCellAnchor>
    <xdr:from>
      <xdr:col>1</xdr:col>
      <xdr:colOff>103717</xdr:colOff>
      <xdr:row>28</xdr:row>
      <xdr:rowOff>69850</xdr:rowOff>
    </xdr:from>
    <xdr:to>
      <xdr:col>1</xdr:col>
      <xdr:colOff>1781434</xdr:colOff>
      <xdr:row>28</xdr:row>
      <xdr:rowOff>1329850</xdr:rowOff>
    </xdr:to>
    <xdr:pic>
      <xdr:nvPicPr>
        <xdr:cNvPr id="4" name="圖片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97467" y="13754100"/>
          <a:ext cx="1677717" cy="126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emon4513/Desktop/&#21015;&#31649;&#26696;&#20214;/&#20840;&#37096;&#21015;&#31649;&#26696;&#20214;/1101222_&#21508;&#32291;&#24066;&#22519;&#34892;&#20572;&#27490;&#20379;&#27700;&#12289;&#20379;&#38651;&#26597;&#34389;&#24773;&#24418;(110&#24180;&#21517;&#2193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0年總清單明細"/>
      <sheetName val="110年4月清單(用電大戶)"/>
      <sheetName val="110年(內政部變異點)"/>
      <sheetName val="110年對內統計表"/>
      <sheetName val="110年對外統計表"/>
    </sheetNames>
    <sheetDataSet>
      <sheetData sheetId="0"/>
      <sheetData sheetId="1"/>
      <sheetData sheetId="2"/>
      <sheetData sheetId="3">
        <row r="7">
          <cell r="B7">
            <v>58</v>
          </cell>
          <cell r="E7">
            <v>19</v>
          </cell>
          <cell r="F7">
            <v>8</v>
          </cell>
          <cell r="G7">
            <v>1</v>
          </cell>
          <cell r="H7">
            <v>10</v>
          </cell>
          <cell r="I7" t="str">
            <v>-</v>
          </cell>
          <cell r="J7">
            <v>1</v>
          </cell>
          <cell r="K7">
            <v>3</v>
          </cell>
          <cell r="O7">
            <v>1</v>
          </cell>
          <cell r="P7">
            <v>10</v>
          </cell>
        </row>
        <row r="8">
          <cell r="B8">
            <v>71</v>
          </cell>
          <cell r="E8">
            <v>37</v>
          </cell>
          <cell r="F8">
            <v>1</v>
          </cell>
          <cell r="G8" t="str">
            <v>-</v>
          </cell>
          <cell r="H8">
            <v>15</v>
          </cell>
          <cell r="I8">
            <v>2</v>
          </cell>
          <cell r="J8">
            <v>3</v>
          </cell>
          <cell r="K8">
            <v>2</v>
          </cell>
          <cell r="O8">
            <v>1</v>
          </cell>
          <cell r="P8">
            <v>2</v>
          </cell>
        </row>
        <row r="9">
          <cell r="B9">
            <v>176</v>
          </cell>
          <cell r="E9">
            <v>108</v>
          </cell>
          <cell r="F9">
            <v>13</v>
          </cell>
          <cell r="G9">
            <v>11</v>
          </cell>
          <cell r="H9">
            <v>18</v>
          </cell>
          <cell r="I9">
            <v>6</v>
          </cell>
          <cell r="J9">
            <v>6</v>
          </cell>
          <cell r="K9" t="str">
            <v>-</v>
          </cell>
          <cell r="O9">
            <v>7</v>
          </cell>
          <cell r="P9" t="str">
            <v>-</v>
          </cell>
        </row>
        <row r="10">
          <cell r="B10">
            <v>79</v>
          </cell>
          <cell r="E10">
            <v>15</v>
          </cell>
          <cell r="F10">
            <v>4</v>
          </cell>
          <cell r="G10" t="str">
            <v>-</v>
          </cell>
          <cell r="H10">
            <v>6</v>
          </cell>
          <cell r="I10">
            <v>1</v>
          </cell>
          <cell r="J10" t="str">
            <v>-</v>
          </cell>
          <cell r="K10" t="str">
            <v>-</v>
          </cell>
          <cell r="O10" t="str">
            <v>-</v>
          </cell>
          <cell r="P10">
            <v>6</v>
          </cell>
        </row>
        <row r="11">
          <cell r="B11">
            <v>255</v>
          </cell>
          <cell r="E11">
            <v>213</v>
          </cell>
          <cell r="F11">
            <v>3</v>
          </cell>
          <cell r="G11">
            <v>9</v>
          </cell>
          <cell r="H11">
            <v>8</v>
          </cell>
          <cell r="I11" t="str">
            <v>-</v>
          </cell>
          <cell r="J11">
            <v>1</v>
          </cell>
          <cell r="K11" t="str">
            <v>-</v>
          </cell>
        </row>
        <row r="12">
          <cell r="B12">
            <v>4</v>
          </cell>
          <cell r="O12">
            <v>1</v>
          </cell>
          <cell r="P12">
            <v>1</v>
          </cell>
        </row>
        <row r="13">
          <cell r="B13">
            <v>4</v>
          </cell>
          <cell r="E13" t="str">
            <v>-</v>
          </cell>
          <cell r="F13">
            <v>2</v>
          </cell>
          <cell r="G13" t="str">
            <v>-</v>
          </cell>
          <cell r="H13">
            <v>1</v>
          </cell>
          <cell r="I13" t="str">
            <v>-</v>
          </cell>
          <cell r="J13" t="str">
            <v>-</v>
          </cell>
          <cell r="K13" t="str">
            <v>-</v>
          </cell>
          <cell r="O13" t="str">
            <v>-</v>
          </cell>
          <cell r="P13">
            <v>1</v>
          </cell>
        </row>
        <row r="14">
          <cell r="B14">
            <v>21</v>
          </cell>
          <cell r="E14">
            <v>4</v>
          </cell>
          <cell r="F14" t="str">
            <v>-</v>
          </cell>
          <cell r="G14" t="str">
            <v>-</v>
          </cell>
          <cell r="H14">
            <v>4</v>
          </cell>
          <cell r="I14" t="str">
            <v>-</v>
          </cell>
          <cell r="J14" t="str">
            <v>-</v>
          </cell>
          <cell r="K14" t="str">
            <v>-</v>
          </cell>
          <cell r="O14" t="str">
            <v>-</v>
          </cell>
          <cell r="P14">
            <v>3</v>
          </cell>
        </row>
        <row r="15">
          <cell r="B15">
            <v>14</v>
          </cell>
          <cell r="E15">
            <v>7</v>
          </cell>
          <cell r="F15" t="str">
            <v>-</v>
          </cell>
          <cell r="G15">
            <v>1</v>
          </cell>
          <cell r="H15">
            <v>1</v>
          </cell>
          <cell r="I15" t="str">
            <v>-</v>
          </cell>
          <cell r="J15">
            <v>1</v>
          </cell>
          <cell r="K15" t="str">
            <v>-</v>
          </cell>
        </row>
        <row r="16">
          <cell r="B16">
            <v>186</v>
          </cell>
          <cell r="E16">
            <v>33</v>
          </cell>
          <cell r="F16" t="str">
            <v>-</v>
          </cell>
          <cell r="G16">
            <v>5</v>
          </cell>
          <cell r="H16">
            <v>13</v>
          </cell>
          <cell r="I16" t="str">
            <v>-</v>
          </cell>
          <cell r="J16">
            <v>1</v>
          </cell>
          <cell r="K16">
            <v>1</v>
          </cell>
          <cell r="O16">
            <v>1</v>
          </cell>
          <cell r="P16">
            <v>1</v>
          </cell>
        </row>
        <row r="17">
          <cell r="B17">
            <v>12</v>
          </cell>
          <cell r="E17">
            <v>9</v>
          </cell>
          <cell r="F17" t="str">
            <v>-</v>
          </cell>
          <cell r="G17" t="str">
            <v>-</v>
          </cell>
          <cell r="H17">
            <v>1</v>
          </cell>
          <cell r="I17">
            <v>1</v>
          </cell>
          <cell r="J17" t="str">
            <v>-</v>
          </cell>
          <cell r="K17" t="str">
            <v>-</v>
          </cell>
        </row>
        <row r="18">
          <cell r="B18">
            <v>20</v>
          </cell>
          <cell r="E18">
            <v>8</v>
          </cell>
          <cell r="F18">
            <v>1</v>
          </cell>
          <cell r="G18">
            <v>3</v>
          </cell>
          <cell r="H18">
            <v>1</v>
          </cell>
          <cell r="I18">
            <v>1</v>
          </cell>
          <cell r="J18">
            <v>1</v>
          </cell>
          <cell r="K18" t="str">
            <v>-</v>
          </cell>
        </row>
        <row r="19">
          <cell r="B19">
            <v>18</v>
          </cell>
          <cell r="E19">
            <v>9</v>
          </cell>
          <cell r="F19">
            <v>1</v>
          </cell>
          <cell r="G19">
            <v>2</v>
          </cell>
          <cell r="H19">
            <v>3</v>
          </cell>
          <cell r="I19">
            <v>2</v>
          </cell>
          <cell r="J19" t="str">
            <v>-</v>
          </cell>
          <cell r="K19" t="str">
            <v>-</v>
          </cell>
        </row>
        <row r="20">
          <cell r="B20">
            <v>12</v>
          </cell>
          <cell r="E20">
            <v>4</v>
          </cell>
          <cell r="F20" t="str">
            <v>-</v>
          </cell>
          <cell r="G20">
            <v>2</v>
          </cell>
          <cell r="H20" t="str">
            <v>-</v>
          </cell>
          <cell r="I20" t="str">
            <v>-</v>
          </cell>
          <cell r="J20" t="str">
            <v>-</v>
          </cell>
          <cell r="K20">
            <v>1</v>
          </cell>
          <cell r="O20">
            <v>4</v>
          </cell>
          <cell r="P20" t="str">
            <v>-</v>
          </cell>
        </row>
        <row r="21">
          <cell r="B21">
            <v>47</v>
          </cell>
          <cell r="E21">
            <v>33</v>
          </cell>
          <cell r="F21">
            <v>3</v>
          </cell>
          <cell r="G21">
            <v>1</v>
          </cell>
          <cell r="H21">
            <v>6</v>
          </cell>
          <cell r="I21">
            <v>1</v>
          </cell>
          <cell r="J21">
            <v>1</v>
          </cell>
          <cell r="K21">
            <v>1</v>
          </cell>
        </row>
        <row r="22">
          <cell r="B22">
            <v>11</v>
          </cell>
          <cell r="E22">
            <v>8</v>
          </cell>
          <cell r="F22" t="str">
            <v>-</v>
          </cell>
          <cell r="G22" t="str">
            <v>-</v>
          </cell>
          <cell r="H22">
            <v>2</v>
          </cell>
          <cell r="I22" t="str">
            <v>-</v>
          </cell>
          <cell r="J22">
            <v>1</v>
          </cell>
          <cell r="K22" t="str">
            <v>-</v>
          </cell>
        </row>
        <row r="23">
          <cell r="B23">
            <v>2</v>
          </cell>
          <cell r="E23">
            <v>1</v>
          </cell>
          <cell r="F23" t="str">
            <v>-</v>
          </cell>
        </row>
        <row r="24">
          <cell r="B24">
            <v>3</v>
          </cell>
          <cell r="E24">
            <v>3</v>
          </cell>
          <cell r="F24" t="str">
            <v>-</v>
          </cell>
        </row>
        <row r="25">
          <cell r="B25">
            <v>1</v>
          </cell>
          <cell r="E25">
            <v>1</v>
          </cell>
          <cell r="F25" t="str">
            <v>-</v>
          </cell>
        </row>
      </sheetData>
      <sheetData sheetId="4"/>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L102"/>
  <sheetViews>
    <sheetView zoomScale="80" zoomScaleNormal="80" workbookViewId="0">
      <pane ySplit="2" topLeftCell="A93" activePane="bottomLeft" state="frozen"/>
      <selection pane="bottomLeft" activeCell="D80" sqref="D80"/>
    </sheetView>
  </sheetViews>
  <sheetFormatPr defaultColWidth="8.875" defaultRowHeight="16.5"/>
  <cols>
    <col min="1" max="1" width="10.375" style="1" customWidth="1"/>
    <col min="2" max="2" width="22.375" style="1" customWidth="1"/>
    <col min="3" max="3" width="9.25" style="1" customWidth="1"/>
    <col min="4" max="4" width="24.375" style="1" customWidth="1"/>
    <col min="5" max="5" width="19" style="1" customWidth="1"/>
    <col min="6" max="6" width="20.75" style="1" customWidth="1"/>
    <col min="7" max="7" width="13.375" style="1" customWidth="1"/>
    <col min="8" max="10" width="8.875" style="1"/>
    <col min="11" max="11" width="11.5" style="1" customWidth="1"/>
    <col min="12" max="12" width="8.875" style="2"/>
    <col min="13" max="16384" width="8.875" style="1"/>
  </cols>
  <sheetData>
    <row r="1" spans="1:12" ht="16.5" customHeight="1">
      <c r="A1" s="106" t="s">
        <v>367</v>
      </c>
      <c r="B1" s="107"/>
      <c r="C1" s="107"/>
      <c r="D1" s="107"/>
      <c r="E1" s="107"/>
      <c r="F1" s="107"/>
      <c r="G1" s="107"/>
      <c r="I1" s="2"/>
      <c r="L1" s="1"/>
    </row>
    <row r="2" spans="1:12" s="2" customFormat="1" ht="33">
      <c r="A2" s="3" t="s">
        <v>62</v>
      </c>
      <c r="B2" s="5" t="s">
        <v>121</v>
      </c>
      <c r="C2" s="3" t="s">
        <v>63</v>
      </c>
      <c r="D2" s="4" t="s">
        <v>64</v>
      </c>
      <c r="E2" s="3" t="s">
        <v>259</v>
      </c>
      <c r="F2" s="5" t="s">
        <v>260</v>
      </c>
      <c r="G2" s="3" t="s">
        <v>65</v>
      </c>
    </row>
    <row r="3" spans="1:12" s="17" customFormat="1" ht="33">
      <c r="A3" s="6">
        <v>1</v>
      </c>
      <c r="B3" s="7" t="s">
        <v>123</v>
      </c>
      <c r="C3" s="7" t="s">
        <v>0</v>
      </c>
      <c r="D3" s="7" t="s">
        <v>2</v>
      </c>
      <c r="E3" s="7" t="s">
        <v>187</v>
      </c>
      <c r="F3" s="26" t="s">
        <v>294</v>
      </c>
      <c r="G3" s="8" t="s">
        <v>261</v>
      </c>
    </row>
    <row r="4" spans="1:12" s="17" customFormat="1" ht="33" customHeight="1">
      <c r="A4" s="6">
        <v>2</v>
      </c>
      <c r="B4" s="7" t="s">
        <v>124</v>
      </c>
      <c r="C4" s="7" t="s">
        <v>0</v>
      </c>
      <c r="D4" s="7" t="s">
        <v>3</v>
      </c>
      <c r="E4" s="7" t="s">
        <v>195</v>
      </c>
      <c r="F4" s="26" t="s">
        <v>23</v>
      </c>
      <c r="G4" s="8" t="s">
        <v>261</v>
      </c>
    </row>
    <row r="5" spans="1:12" s="16" customFormat="1" ht="33" customHeight="1">
      <c r="A5" s="6">
        <v>3</v>
      </c>
      <c r="B5" s="7" t="s">
        <v>125</v>
      </c>
      <c r="C5" s="7" t="s">
        <v>0</v>
      </c>
      <c r="D5" s="7" t="s">
        <v>4</v>
      </c>
      <c r="E5" s="7" t="s">
        <v>315</v>
      </c>
      <c r="F5" s="26" t="s">
        <v>5</v>
      </c>
      <c r="G5" s="8"/>
    </row>
    <row r="6" spans="1:12" s="17" customFormat="1" ht="49.5" customHeight="1">
      <c r="A6" s="6">
        <v>4</v>
      </c>
      <c r="B6" s="7" t="s">
        <v>126</v>
      </c>
      <c r="C6" s="7" t="s">
        <v>0</v>
      </c>
      <c r="D6" s="7" t="s">
        <v>92</v>
      </c>
      <c r="E6" s="7" t="s">
        <v>196</v>
      </c>
      <c r="F6" s="26" t="s">
        <v>7</v>
      </c>
      <c r="G6" s="8"/>
    </row>
    <row r="7" spans="1:12" s="16" customFormat="1" ht="47.25" customHeight="1">
      <c r="A7" s="6">
        <v>5</v>
      </c>
      <c r="B7" s="7" t="s">
        <v>127</v>
      </c>
      <c r="C7" s="7" t="s">
        <v>0</v>
      </c>
      <c r="D7" s="7" t="s">
        <v>8</v>
      </c>
      <c r="E7" s="7" t="s">
        <v>197</v>
      </c>
      <c r="F7" s="26" t="s">
        <v>23</v>
      </c>
      <c r="G7" s="8" t="s">
        <v>261</v>
      </c>
    </row>
    <row r="8" spans="1:12" s="17" customFormat="1" ht="33">
      <c r="A8" s="6">
        <v>6</v>
      </c>
      <c r="B8" s="7" t="s">
        <v>129</v>
      </c>
      <c r="C8" s="7" t="s">
        <v>0</v>
      </c>
      <c r="D8" s="7" t="s">
        <v>9</v>
      </c>
      <c r="E8" s="7" t="s">
        <v>188</v>
      </c>
      <c r="F8" s="26" t="s">
        <v>294</v>
      </c>
      <c r="G8" s="8"/>
    </row>
    <row r="9" spans="1:12" s="17" customFormat="1" ht="33" customHeight="1">
      <c r="A9" s="6">
        <v>7</v>
      </c>
      <c r="B9" s="7" t="s">
        <v>130</v>
      </c>
      <c r="C9" s="7" t="s">
        <v>0</v>
      </c>
      <c r="D9" s="7" t="s">
        <v>10</v>
      </c>
      <c r="E9" s="7" t="s">
        <v>198</v>
      </c>
      <c r="F9" s="27" t="s">
        <v>5</v>
      </c>
      <c r="G9" s="7"/>
    </row>
    <row r="10" spans="1:12" s="17" customFormat="1" ht="33" customHeight="1">
      <c r="A10" s="6">
        <v>8</v>
      </c>
      <c r="B10" s="7" t="s">
        <v>131</v>
      </c>
      <c r="C10" s="7" t="s">
        <v>0</v>
      </c>
      <c r="D10" s="7" t="s">
        <v>11</v>
      </c>
      <c r="E10" s="7" t="s">
        <v>225</v>
      </c>
      <c r="F10" s="26" t="s">
        <v>5</v>
      </c>
      <c r="G10" s="8"/>
    </row>
    <row r="11" spans="1:12" s="16" customFormat="1" ht="47.25" customHeight="1">
      <c r="A11" s="6">
        <v>9</v>
      </c>
      <c r="B11" s="7" t="s">
        <v>129</v>
      </c>
      <c r="C11" s="7" t="s">
        <v>0</v>
      </c>
      <c r="D11" s="7" t="s">
        <v>12</v>
      </c>
      <c r="E11" s="7" t="s">
        <v>199</v>
      </c>
      <c r="F11" s="26" t="s">
        <v>23</v>
      </c>
      <c r="G11" s="8"/>
    </row>
    <row r="12" spans="1:12" s="17" customFormat="1" ht="66" customHeight="1">
      <c r="A12" s="6">
        <v>10</v>
      </c>
      <c r="B12" s="7" t="s">
        <v>132</v>
      </c>
      <c r="C12" s="7" t="s">
        <v>0</v>
      </c>
      <c r="D12" s="7" t="s">
        <v>13</v>
      </c>
      <c r="E12" s="7" t="s">
        <v>200</v>
      </c>
      <c r="F12" s="26" t="s">
        <v>7</v>
      </c>
      <c r="G12" s="8"/>
    </row>
    <row r="13" spans="1:12" s="17" customFormat="1" ht="33" customHeight="1">
      <c r="A13" s="6">
        <v>11</v>
      </c>
      <c r="B13" s="7" t="s">
        <v>133</v>
      </c>
      <c r="C13" s="7" t="s">
        <v>0</v>
      </c>
      <c r="D13" s="7" t="s">
        <v>14</v>
      </c>
      <c r="E13" s="7" t="s">
        <v>186</v>
      </c>
      <c r="F13" s="27" t="s">
        <v>5</v>
      </c>
      <c r="G13" s="8"/>
    </row>
    <row r="14" spans="1:12" s="17" customFormat="1" ht="33" customHeight="1">
      <c r="A14" s="6">
        <v>12</v>
      </c>
      <c r="B14" s="7" t="s">
        <v>126</v>
      </c>
      <c r="C14" s="7" t="s">
        <v>0</v>
      </c>
      <c r="D14" s="7" t="s">
        <v>15</v>
      </c>
      <c r="E14" s="7" t="s">
        <v>200</v>
      </c>
      <c r="F14" s="26" t="s">
        <v>5</v>
      </c>
      <c r="G14" s="8"/>
    </row>
    <row r="15" spans="1:12" s="17" customFormat="1" ht="33" customHeight="1">
      <c r="A15" s="6">
        <v>13</v>
      </c>
      <c r="B15" s="7" t="s">
        <v>128</v>
      </c>
      <c r="C15" s="7" t="s">
        <v>0</v>
      </c>
      <c r="D15" s="7" t="s">
        <v>16</v>
      </c>
      <c r="E15" s="7" t="s">
        <v>200</v>
      </c>
      <c r="F15" s="26" t="s">
        <v>5</v>
      </c>
      <c r="G15" s="8" t="s">
        <v>261</v>
      </c>
    </row>
    <row r="16" spans="1:12" s="17" customFormat="1" ht="47.25" customHeight="1">
      <c r="A16" s="6">
        <v>14</v>
      </c>
      <c r="B16" s="7" t="s">
        <v>129</v>
      </c>
      <c r="C16" s="7" t="s">
        <v>0</v>
      </c>
      <c r="D16" s="7" t="s">
        <v>17</v>
      </c>
      <c r="E16" s="7" t="s">
        <v>200</v>
      </c>
      <c r="F16" s="26" t="s">
        <v>294</v>
      </c>
      <c r="G16" s="8" t="s">
        <v>261</v>
      </c>
    </row>
    <row r="17" spans="1:7" s="17" customFormat="1" ht="33" customHeight="1">
      <c r="A17" s="6">
        <v>15</v>
      </c>
      <c r="B17" s="7" t="s">
        <v>134</v>
      </c>
      <c r="C17" s="7" t="s">
        <v>0</v>
      </c>
      <c r="D17" s="7" t="s">
        <v>93</v>
      </c>
      <c r="E17" s="7" t="s">
        <v>201</v>
      </c>
      <c r="F17" s="26" t="s">
        <v>6</v>
      </c>
      <c r="G17" s="8"/>
    </row>
    <row r="18" spans="1:7" s="17" customFormat="1" ht="47.25" customHeight="1">
      <c r="A18" s="6">
        <v>16</v>
      </c>
      <c r="B18" s="7" t="s">
        <v>135</v>
      </c>
      <c r="C18" s="7" t="s">
        <v>0</v>
      </c>
      <c r="D18" s="7" t="s">
        <v>94</v>
      </c>
      <c r="E18" s="7" t="s">
        <v>202</v>
      </c>
      <c r="F18" s="26" t="s">
        <v>5</v>
      </c>
      <c r="G18" s="8"/>
    </row>
    <row r="19" spans="1:7" s="17" customFormat="1" ht="49.5" customHeight="1">
      <c r="A19" s="6">
        <v>17</v>
      </c>
      <c r="B19" s="7" t="s">
        <v>126</v>
      </c>
      <c r="C19" s="7" t="s">
        <v>0</v>
      </c>
      <c r="D19" s="7" t="s">
        <v>66</v>
      </c>
      <c r="E19" s="7" t="s">
        <v>225</v>
      </c>
      <c r="F19" s="26" t="s">
        <v>5</v>
      </c>
      <c r="G19" s="8"/>
    </row>
    <row r="20" spans="1:7" s="16" customFormat="1" ht="66" customHeight="1">
      <c r="A20" s="6">
        <v>18</v>
      </c>
      <c r="B20" s="8" t="s">
        <v>136</v>
      </c>
      <c r="C20" s="8" t="s">
        <v>55</v>
      </c>
      <c r="D20" s="8" t="s">
        <v>67</v>
      </c>
      <c r="E20" s="7" t="s">
        <v>226</v>
      </c>
      <c r="F20" s="8" t="s">
        <v>23</v>
      </c>
      <c r="G20" s="8" t="s">
        <v>261</v>
      </c>
    </row>
    <row r="21" spans="1:7" s="17" customFormat="1" ht="49.5" customHeight="1">
      <c r="A21" s="6">
        <v>19</v>
      </c>
      <c r="B21" s="7" t="s">
        <v>137</v>
      </c>
      <c r="C21" s="7" t="s">
        <v>18</v>
      </c>
      <c r="D21" s="8" t="s">
        <v>68</v>
      </c>
      <c r="E21" s="7" t="s">
        <v>227</v>
      </c>
      <c r="F21" s="7" t="s">
        <v>7</v>
      </c>
      <c r="G21" s="7" t="s">
        <v>261</v>
      </c>
    </row>
    <row r="22" spans="1:7" s="17" customFormat="1" ht="33" customHeight="1">
      <c r="A22" s="6">
        <v>20</v>
      </c>
      <c r="B22" s="8" t="s">
        <v>138</v>
      </c>
      <c r="C22" s="8" t="s">
        <v>19</v>
      </c>
      <c r="D22" s="8" t="s">
        <v>20</v>
      </c>
      <c r="E22" s="7" t="s">
        <v>203</v>
      </c>
      <c r="F22" s="8" t="s">
        <v>294</v>
      </c>
      <c r="G22" s="8" t="s">
        <v>261</v>
      </c>
    </row>
    <row r="23" spans="1:7" s="17" customFormat="1" ht="49.5" customHeight="1">
      <c r="A23" s="6">
        <v>21</v>
      </c>
      <c r="B23" s="8" t="s">
        <v>128</v>
      </c>
      <c r="C23" s="8" t="s">
        <v>19</v>
      </c>
      <c r="D23" s="8" t="s">
        <v>360</v>
      </c>
      <c r="E23" s="7" t="s">
        <v>204</v>
      </c>
      <c r="F23" s="8" t="s">
        <v>294</v>
      </c>
      <c r="G23" s="8" t="s">
        <v>261</v>
      </c>
    </row>
    <row r="24" spans="1:7" s="17" customFormat="1" ht="49.5" customHeight="1">
      <c r="A24" s="6">
        <v>22</v>
      </c>
      <c r="B24" s="8" t="s">
        <v>139</v>
      </c>
      <c r="C24" s="8" t="s">
        <v>19</v>
      </c>
      <c r="D24" s="8" t="s">
        <v>69</v>
      </c>
      <c r="E24" s="7" t="s">
        <v>228</v>
      </c>
      <c r="F24" s="8" t="s">
        <v>294</v>
      </c>
      <c r="G24" s="8" t="s">
        <v>261</v>
      </c>
    </row>
    <row r="25" spans="1:7" s="17" customFormat="1" ht="33" customHeight="1">
      <c r="A25" s="6">
        <v>23</v>
      </c>
      <c r="B25" s="8" t="s">
        <v>276</v>
      </c>
      <c r="C25" s="8" t="s">
        <v>19</v>
      </c>
      <c r="D25" s="8" t="s">
        <v>37</v>
      </c>
      <c r="E25" s="7" t="s">
        <v>229</v>
      </c>
      <c r="F25" s="8" t="s">
        <v>294</v>
      </c>
      <c r="G25" s="8" t="s">
        <v>261</v>
      </c>
    </row>
    <row r="26" spans="1:7" s="17" customFormat="1" ht="33" customHeight="1">
      <c r="A26" s="6">
        <v>24</v>
      </c>
      <c r="B26" s="7" t="s">
        <v>140</v>
      </c>
      <c r="C26" s="7" t="s">
        <v>19</v>
      </c>
      <c r="D26" s="8" t="s">
        <v>91</v>
      </c>
      <c r="E26" s="7" t="s">
        <v>247</v>
      </c>
      <c r="F26" s="8" t="s">
        <v>294</v>
      </c>
      <c r="G26" s="8" t="s">
        <v>261</v>
      </c>
    </row>
    <row r="27" spans="1:7" s="17" customFormat="1" ht="16.5" customHeight="1">
      <c r="A27" s="6">
        <v>25</v>
      </c>
      <c r="B27" s="7" t="s">
        <v>141</v>
      </c>
      <c r="C27" s="7" t="s">
        <v>19</v>
      </c>
      <c r="D27" s="8" t="s">
        <v>38</v>
      </c>
      <c r="E27" s="7" t="s">
        <v>243</v>
      </c>
      <c r="F27" s="8" t="s">
        <v>294</v>
      </c>
      <c r="G27" s="8" t="s">
        <v>261</v>
      </c>
    </row>
    <row r="28" spans="1:7" s="17" customFormat="1" ht="33" customHeight="1">
      <c r="A28" s="6">
        <v>26</v>
      </c>
      <c r="B28" s="7" t="s">
        <v>142</v>
      </c>
      <c r="C28" s="7" t="s">
        <v>19</v>
      </c>
      <c r="D28" s="8" t="s">
        <v>39</v>
      </c>
      <c r="E28" s="7" t="s">
        <v>232</v>
      </c>
      <c r="F28" s="8" t="s">
        <v>294</v>
      </c>
      <c r="G28" s="8" t="s">
        <v>261</v>
      </c>
    </row>
    <row r="29" spans="1:7" s="17" customFormat="1" ht="16.5" customHeight="1">
      <c r="A29" s="6">
        <v>27</v>
      </c>
      <c r="B29" s="7" t="s">
        <v>143</v>
      </c>
      <c r="C29" s="7" t="s">
        <v>19</v>
      </c>
      <c r="D29" s="8" t="s">
        <v>40</v>
      </c>
      <c r="E29" s="7" t="s">
        <v>244</v>
      </c>
      <c r="F29" s="8" t="s">
        <v>294</v>
      </c>
      <c r="G29" s="8" t="s">
        <v>261</v>
      </c>
    </row>
    <row r="30" spans="1:7" s="17" customFormat="1" ht="16.5" customHeight="1">
      <c r="A30" s="6">
        <v>28</v>
      </c>
      <c r="B30" s="7" t="s">
        <v>144</v>
      </c>
      <c r="C30" s="7" t="s">
        <v>19</v>
      </c>
      <c r="D30" s="8" t="s">
        <v>41</v>
      </c>
      <c r="E30" s="7" t="s">
        <v>244</v>
      </c>
      <c r="F30" s="8" t="s">
        <v>294</v>
      </c>
      <c r="G30" s="8" t="s">
        <v>261</v>
      </c>
    </row>
    <row r="31" spans="1:7" s="17" customFormat="1" ht="33" customHeight="1">
      <c r="A31" s="6">
        <v>29</v>
      </c>
      <c r="B31" s="7" t="s">
        <v>129</v>
      </c>
      <c r="C31" s="7" t="s">
        <v>19</v>
      </c>
      <c r="D31" s="8" t="s">
        <v>42</v>
      </c>
      <c r="E31" s="7" t="s">
        <v>232</v>
      </c>
      <c r="F31" s="8" t="s">
        <v>108</v>
      </c>
      <c r="G31" s="8"/>
    </row>
    <row r="32" spans="1:7" s="17" customFormat="1" ht="33" customHeight="1">
      <c r="A32" s="6">
        <v>30</v>
      </c>
      <c r="B32" s="7" t="s">
        <v>142</v>
      </c>
      <c r="C32" s="7" t="s">
        <v>19</v>
      </c>
      <c r="D32" s="8" t="s">
        <v>43</v>
      </c>
      <c r="E32" s="7" t="s">
        <v>232</v>
      </c>
      <c r="F32" s="8" t="s">
        <v>5</v>
      </c>
      <c r="G32" s="8"/>
    </row>
    <row r="33" spans="1:9" s="17" customFormat="1" ht="16.5" customHeight="1">
      <c r="A33" s="6">
        <v>31</v>
      </c>
      <c r="B33" s="7" t="s">
        <v>129</v>
      </c>
      <c r="C33" s="7" t="s">
        <v>19</v>
      </c>
      <c r="D33" s="8" t="s">
        <v>44</v>
      </c>
      <c r="E33" s="7" t="s">
        <v>245</v>
      </c>
      <c r="F33" s="8" t="s">
        <v>294</v>
      </c>
      <c r="G33" s="8" t="s">
        <v>261</v>
      </c>
    </row>
    <row r="34" spans="1:9" s="17" customFormat="1" ht="16.5" customHeight="1">
      <c r="A34" s="6">
        <v>32</v>
      </c>
      <c r="B34" s="7" t="s">
        <v>145</v>
      </c>
      <c r="C34" s="7" t="s">
        <v>19</v>
      </c>
      <c r="D34" s="8" t="s">
        <v>45</v>
      </c>
      <c r="E34" s="7" t="s">
        <v>246</v>
      </c>
      <c r="F34" s="8" t="s">
        <v>294</v>
      </c>
      <c r="G34" s="8" t="s">
        <v>261</v>
      </c>
    </row>
    <row r="35" spans="1:9" s="17" customFormat="1" ht="16.5" customHeight="1">
      <c r="A35" s="6">
        <v>33</v>
      </c>
      <c r="B35" s="7" t="s">
        <v>146</v>
      </c>
      <c r="C35" s="7" t="s">
        <v>19</v>
      </c>
      <c r="D35" s="7" t="s">
        <v>46</v>
      </c>
      <c r="E35" s="7" t="s">
        <v>241</v>
      </c>
      <c r="F35" s="8" t="s">
        <v>294</v>
      </c>
      <c r="G35" s="8" t="s">
        <v>261</v>
      </c>
    </row>
    <row r="36" spans="1:9" s="17" customFormat="1" ht="16.5" customHeight="1">
      <c r="A36" s="6">
        <v>34</v>
      </c>
      <c r="B36" s="7" t="s">
        <v>147</v>
      </c>
      <c r="C36" s="7" t="s">
        <v>19</v>
      </c>
      <c r="D36" s="7" t="s">
        <v>47</v>
      </c>
      <c r="E36" s="7" t="s">
        <v>242</v>
      </c>
      <c r="F36" s="8" t="s">
        <v>294</v>
      </c>
      <c r="G36" s="8" t="s">
        <v>261</v>
      </c>
    </row>
    <row r="37" spans="1:9" s="17" customFormat="1" ht="16.5" customHeight="1">
      <c r="A37" s="6">
        <v>35</v>
      </c>
      <c r="B37" s="7" t="s">
        <v>128</v>
      </c>
      <c r="C37" s="7" t="s">
        <v>19</v>
      </c>
      <c r="D37" s="7" t="s">
        <v>48</v>
      </c>
      <c r="E37" s="7" t="s">
        <v>240</v>
      </c>
      <c r="F37" s="8" t="s">
        <v>294</v>
      </c>
      <c r="G37" s="8"/>
    </row>
    <row r="38" spans="1:9" s="17" customFormat="1" ht="95.45" customHeight="1">
      <c r="A38" s="6">
        <v>36</v>
      </c>
      <c r="B38" s="7"/>
      <c r="C38" s="7" t="s">
        <v>70</v>
      </c>
      <c r="D38" s="8" t="s">
        <v>90</v>
      </c>
      <c r="E38" s="7" t="s">
        <v>239</v>
      </c>
      <c r="F38" s="8" t="s">
        <v>7</v>
      </c>
      <c r="G38" s="8"/>
    </row>
    <row r="39" spans="1:9" s="17" customFormat="1" ht="16.5" customHeight="1">
      <c r="A39" s="6">
        <v>37</v>
      </c>
      <c r="B39" s="7" t="s">
        <v>148</v>
      </c>
      <c r="C39" s="7" t="s">
        <v>19</v>
      </c>
      <c r="D39" s="10" t="s">
        <v>49</v>
      </c>
      <c r="E39" s="7" t="s">
        <v>238</v>
      </c>
      <c r="F39" s="8" t="s">
        <v>294</v>
      </c>
      <c r="G39" s="8" t="s">
        <v>261</v>
      </c>
    </row>
    <row r="40" spans="1:9" s="17" customFormat="1" ht="49.5" customHeight="1">
      <c r="A40" s="6">
        <v>38</v>
      </c>
      <c r="B40" s="7" t="s">
        <v>129</v>
      </c>
      <c r="C40" s="7" t="s">
        <v>21</v>
      </c>
      <c r="D40" s="8" t="s">
        <v>71</v>
      </c>
      <c r="E40" s="7" t="s">
        <v>316</v>
      </c>
      <c r="F40" s="8" t="s">
        <v>23</v>
      </c>
      <c r="G40" s="8" t="s">
        <v>261</v>
      </c>
    </row>
    <row r="41" spans="1:9" s="16" customFormat="1" ht="49.5" customHeight="1">
      <c r="A41" s="6">
        <v>39</v>
      </c>
      <c r="B41" s="7" t="s">
        <v>128</v>
      </c>
      <c r="C41" s="7" t="s">
        <v>21</v>
      </c>
      <c r="D41" s="7" t="s">
        <v>72</v>
      </c>
      <c r="E41" s="7" t="s">
        <v>308</v>
      </c>
      <c r="F41" s="8" t="s">
        <v>23</v>
      </c>
      <c r="G41" s="8" t="s">
        <v>261</v>
      </c>
    </row>
    <row r="42" spans="1:9" s="17" customFormat="1" ht="66" customHeight="1">
      <c r="A42" s="6">
        <v>40</v>
      </c>
      <c r="B42" s="8" t="s">
        <v>149</v>
      </c>
      <c r="C42" s="7" t="s">
        <v>22</v>
      </c>
      <c r="D42" s="8" t="s">
        <v>73</v>
      </c>
      <c r="E42" s="7" t="s">
        <v>205</v>
      </c>
      <c r="F42" s="8" t="s">
        <v>23</v>
      </c>
      <c r="G42" s="8" t="s">
        <v>261</v>
      </c>
    </row>
    <row r="43" spans="1:9" s="17" customFormat="1" ht="33" customHeight="1">
      <c r="A43" s="6">
        <v>41</v>
      </c>
      <c r="B43" s="8" t="s">
        <v>150</v>
      </c>
      <c r="C43" s="7" t="s">
        <v>74</v>
      </c>
      <c r="D43" s="8" t="s">
        <v>95</v>
      </c>
      <c r="E43" s="7" t="s">
        <v>206</v>
      </c>
      <c r="F43" s="7" t="s">
        <v>23</v>
      </c>
      <c r="G43" s="7" t="s">
        <v>261</v>
      </c>
      <c r="I43" s="18"/>
    </row>
    <row r="44" spans="1:9" s="17" customFormat="1" ht="49.5" customHeight="1">
      <c r="A44" s="6">
        <v>42</v>
      </c>
      <c r="B44" s="7" t="s">
        <v>151</v>
      </c>
      <c r="C44" s="7" t="s">
        <v>24</v>
      </c>
      <c r="D44" s="7" t="s">
        <v>75</v>
      </c>
      <c r="E44" s="7" t="s">
        <v>317</v>
      </c>
      <c r="F44" s="8" t="s">
        <v>180</v>
      </c>
      <c r="G44" s="7" t="s">
        <v>261</v>
      </c>
    </row>
    <row r="45" spans="1:9" s="17" customFormat="1" ht="33" customHeight="1">
      <c r="A45" s="6">
        <v>43</v>
      </c>
      <c r="B45" s="7" t="s">
        <v>152</v>
      </c>
      <c r="C45" s="7" t="s">
        <v>24</v>
      </c>
      <c r="D45" s="7" t="s">
        <v>25</v>
      </c>
      <c r="E45" s="7" t="s">
        <v>318</v>
      </c>
      <c r="F45" s="8" t="s">
        <v>262</v>
      </c>
      <c r="G45" s="7" t="s">
        <v>261</v>
      </c>
    </row>
    <row r="46" spans="1:9" s="17" customFormat="1" ht="66" customHeight="1">
      <c r="A46" s="6">
        <v>44</v>
      </c>
      <c r="B46" s="8" t="s">
        <v>142</v>
      </c>
      <c r="C46" s="8" t="s">
        <v>26</v>
      </c>
      <c r="D46" s="8" t="s">
        <v>27</v>
      </c>
      <c r="E46" s="7" t="s">
        <v>207</v>
      </c>
      <c r="F46" s="8" t="s">
        <v>180</v>
      </c>
      <c r="G46" s="7" t="s">
        <v>261</v>
      </c>
    </row>
    <row r="47" spans="1:9" s="17" customFormat="1" ht="99" customHeight="1">
      <c r="A47" s="6">
        <v>45</v>
      </c>
      <c r="B47" s="8" t="s">
        <v>153</v>
      </c>
      <c r="C47" s="8" t="s">
        <v>26</v>
      </c>
      <c r="D47" s="8" t="s">
        <v>76</v>
      </c>
      <c r="E47" s="7" t="s">
        <v>237</v>
      </c>
      <c r="F47" s="8" t="s">
        <v>180</v>
      </c>
      <c r="G47" s="7" t="s">
        <v>261</v>
      </c>
    </row>
    <row r="48" spans="1:9" s="17" customFormat="1" ht="33" customHeight="1">
      <c r="A48" s="6">
        <v>46</v>
      </c>
      <c r="B48" s="8" t="s">
        <v>154</v>
      </c>
      <c r="C48" s="8" t="s">
        <v>26</v>
      </c>
      <c r="D48" s="8" t="s">
        <v>77</v>
      </c>
      <c r="E48" s="7" t="s">
        <v>209</v>
      </c>
      <c r="F48" s="8" t="s">
        <v>262</v>
      </c>
      <c r="G48" s="7" t="s">
        <v>261</v>
      </c>
    </row>
    <row r="49" spans="1:7" s="17" customFormat="1" ht="82.5" customHeight="1">
      <c r="A49" s="6">
        <v>47</v>
      </c>
      <c r="B49" s="8" t="s">
        <v>155</v>
      </c>
      <c r="C49" s="8" t="s">
        <v>26</v>
      </c>
      <c r="D49" s="8" t="s">
        <v>28</v>
      </c>
      <c r="E49" s="7" t="s">
        <v>235</v>
      </c>
      <c r="F49" s="15" t="s">
        <v>262</v>
      </c>
      <c r="G49" s="7" t="s">
        <v>261</v>
      </c>
    </row>
    <row r="50" spans="1:7" s="17" customFormat="1" ht="132" customHeight="1">
      <c r="A50" s="6">
        <v>48</v>
      </c>
      <c r="B50" s="8" t="s">
        <v>156</v>
      </c>
      <c r="C50" s="8" t="s">
        <v>26</v>
      </c>
      <c r="D50" s="8" t="s">
        <v>29</v>
      </c>
      <c r="E50" s="7" t="s">
        <v>236</v>
      </c>
      <c r="F50" s="7" t="s">
        <v>262</v>
      </c>
      <c r="G50" s="7" t="s">
        <v>261</v>
      </c>
    </row>
    <row r="51" spans="1:7" s="17" customFormat="1" ht="137.25" customHeight="1">
      <c r="A51" s="6">
        <v>49</v>
      </c>
      <c r="B51" s="8" t="s">
        <v>124</v>
      </c>
      <c r="C51" s="8" t="s">
        <v>26</v>
      </c>
      <c r="D51" s="8" t="s">
        <v>78</v>
      </c>
      <c r="E51" s="7" t="s">
        <v>208</v>
      </c>
      <c r="F51" s="8" t="s">
        <v>180</v>
      </c>
      <c r="G51" s="7" t="s">
        <v>261</v>
      </c>
    </row>
    <row r="52" spans="1:7" s="16" customFormat="1" ht="111" customHeight="1">
      <c r="A52" s="6">
        <v>50</v>
      </c>
      <c r="B52" s="8"/>
      <c r="C52" s="8" t="s">
        <v>26</v>
      </c>
      <c r="D52" s="8" t="s">
        <v>79</v>
      </c>
      <c r="E52" s="7" t="s">
        <v>319</v>
      </c>
      <c r="F52" s="8" t="s">
        <v>180</v>
      </c>
      <c r="G52" s="7" t="s">
        <v>261</v>
      </c>
    </row>
    <row r="53" spans="1:7" s="16" customFormat="1" ht="106.9" customHeight="1">
      <c r="A53" s="6">
        <v>51</v>
      </c>
      <c r="B53" s="8"/>
      <c r="C53" s="8" t="s">
        <v>26</v>
      </c>
      <c r="D53" s="8" t="s">
        <v>80</v>
      </c>
      <c r="E53" s="7" t="s">
        <v>234</v>
      </c>
      <c r="F53" s="8" t="s">
        <v>180</v>
      </c>
      <c r="G53" s="7" t="s">
        <v>261</v>
      </c>
    </row>
    <row r="54" spans="1:7" s="16" customFormat="1" ht="132" customHeight="1">
      <c r="A54" s="6">
        <v>52</v>
      </c>
      <c r="B54" s="8"/>
      <c r="C54" s="8" t="s">
        <v>26</v>
      </c>
      <c r="D54" s="8" t="s">
        <v>81</v>
      </c>
      <c r="E54" s="7" t="s">
        <v>233</v>
      </c>
      <c r="F54" s="8" t="s">
        <v>180</v>
      </c>
      <c r="G54" s="7" t="s">
        <v>261</v>
      </c>
    </row>
    <row r="55" spans="1:7" s="17" customFormat="1" ht="49.5" customHeight="1">
      <c r="A55" s="6">
        <v>53</v>
      </c>
      <c r="B55" s="7" t="s">
        <v>129</v>
      </c>
      <c r="C55" s="7" t="s">
        <v>30</v>
      </c>
      <c r="D55" s="7" t="s">
        <v>82</v>
      </c>
      <c r="E55" s="7" t="s">
        <v>320</v>
      </c>
      <c r="F55" s="8" t="s">
        <v>23</v>
      </c>
      <c r="G55" s="8" t="s">
        <v>261</v>
      </c>
    </row>
    <row r="56" spans="1:7" s="17" customFormat="1" ht="49.5" customHeight="1">
      <c r="A56" s="6">
        <v>54</v>
      </c>
      <c r="B56" s="7" t="s">
        <v>157</v>
      </c>
      <c r="C56" s="7" t="s">
        <v>30</v>
      </c>
      <c r="D56" s="7" t="s">
        <v>83</v>
      </c>
      <c r="E56" s="7" t="s">
        <v>321</v>
      </c>
      <c r="F56" s="8" t="s">
        <v>1</v>
      </c>
      <c r="G56" s="8" t="s">
        <v>261</v>
      </c>
    </row>
    <row r="57" spans="1:7" s="17" customFormat="1" ht="49.5" customHeight="1">
      <c r="A57" s="6">
        <v>55</v>
      </c>
      <c r="B57" s="7" t="s">
        <v>129</v>
      </c>
      <c r="C57" s="7" t="s">
        <v>30</v>
      </c>
      <c r="D57" s="7" t="s">
        <v>84</v>
      </c>
      <c r="E57" s="7" t="s">
        <v>322</v>
      </c>
      <c r="F57" s="8" t="s">
        <v>23</v>
      </c>
      <c r="G57" s="8"/>
    </row>
    <row r="58" spans="1:7" s="17" customFormat="1" ht="49.5" customHeight="1">
      <c r="A58" s="6">
        <v>56</v>
      </c>
      <c r="B58" s="7" t="s">
        <v>158</v>
      </c>
      <c r="C58" s="7" t="s">
        <v>30</v>
      </c>
      <c r="D58" s="7" t="s">
        <v>85</v>
      </c>
      <c r="E58" s="7" t="s">
        <v>323</v>
      </c>
      <c r="F58" s="8" t="s">
        <v>23</v>
      </c>
      <c r="G58" s="8"/>
    </row>
    <row r="59" spans="1:7" s="17" customFormat="1" ht="49.5" customHeight="1">
      <c r="A59" s="6">
        <v>57</v>
      </c>
      <c r="B59" s="7" t="s">
        <v>159</v>
      </c>
      <c r="C59" s="7" t="s">
        <v>30</v>
      </c>
      <c r="D59" s="7" t="s">
        <v>86</v>
      </c>
      <c r="E59" s="7" t="s">
        <v>324</v>
      </c>
      <c r="F59" s="8" t="s">
        <v>1</v>
      </c>
      <c r="G59" s="8" t="s">
        <v>261</v>
      </c>
    </row>
    <row r="60" spans="1:7" s="17" customFormat="1" ht="33" customHeight="1">
      <c r="A60" s="6">
        <v>58</v>
      </c>
      <c r="B60" s="7" t="s">
        <v>160</v>
      </c>
      <c r="C60" s="7" t="s">
        <v>87</v>
      </c>
      <c r="D60" s="7" t="s">
        <v>33</v>
      </c>
      <c r="E60" s="7"/>
      <c r="F60" s="7" t="s">
        <v>23</v>
      </c>
      <c r="G60" s="7" t="s">
        <v>261</v>
      </c>
    </row>
    <row r="61" spans="1:7" s="16" customFormat="1" ht="33" customHeight="1">
      <c r="A61" s="6">
        <v>59</v>
      </c>
      <c r="B61" s="7" t="s">
        <v>129</v>
      </c>
      <c r="C61" s="7" t="s">
        <v>87</v>
      </c>
      <c r="D61" s="7" t="s">
        <v>34</v>
      </c>
      <c r="E61" s="7"/>
      <c r="F61" s="7" t="s">
        <v>23</v>
      </c>
      <c r="G61" s="7" t="s">
        <v>261</v>
      </c>
    </row>
    <row r="62" spans="1:7" s="16" customFormat="1" ht="33" customHeight="1">
      <c r="A62" s="6">
        <v>60</v>
      </c>
      <c r="B62" s="7" t="s">
        <v>161</v>
      </c>
      <c r="C62" s="7" t="s">
        <v>87</v>
      </c>
      <c r="D62" s="7" t="s">
        <v>35</v>
      </c>
      <c r="E62" s="7"/>
      <c r="F62" s="7" t="s">
        <v>23</v>
      </c>
      <c r="G62" s="7"/>
    </row>
    <row r="63" spans="1:7" s="17" customFormat="1" ht="33" customHeight="1">
      <c r="A63" s="6">
        <v>61</v>
      </c>
      <c r="B63" s="7" t="s">
        <v>162</v>
      </c>
      <c r="C63" s="7" t="s">
        <v>88</v>
      </c>
      <c r="D63" s="7" t="s">
        <v>36</v>
      </c>
      <c r="E63" s="7"/>
      <c r="F63" s="7" t="s">
        <v>23</v>
      </c>
      <c r="G63" s="7" t="s">
        <v>261</v>
      </c>
    </row>
    <row r="64" spans="1:7" s="17" customFormat="1" ht="33" customHeight="1">
      <c r="A64" s="6">
        <v>62</v>
      </c>
      <c r="B64" s="7" t="s">
        <v>129</v>
      </c>
      <c r="C64" s="7" t="s">
        <v>275</v>
      </c>
      <c r="D64" s="8" t="s">
        <v>325</v>
      </c>
      <c r="E64" s="7" t="s">
        <v>326</v>
      </c>
      <c r="F64" s="8" t="s">
        <v>23</v>
      </c>
      <c r="G64" s="8" t="s">
        <v>261</v>
      </c>
    </row>
    <row r="65" spans="1:7" s="17" customFormat="1" ht="33" customHeight="1">
      <c r="A65" s="6">
        <v>63</v>
      </c>
      <c r="B65" s="7" t="s">
        <v>145</v>
      </c>
      <c r="C65" s="7" t="s">
        <v>0</v>
      </c>
      <c r="D65" s="8" t="s">
        <v>109</v>
      </c>
      <c r="E65" s="7" t="s">
        <v>210</v>
      </c>
      <c r="F65" s="8" t="s">
        <v>5</v>
      </c>
      <c r="G65" s="8"/>
    </row>
    <row r="66" spans="1:7" s="16" customFormat="1" ht="49.5" customHeight="1">
      <c r="A66" s="6">
        <v>64</v>
      </c>
      <c r="B66" s="13" t="s">
        <v>148</v>
      </c>
      <c r="C66" s="7" t="s">
        <v>18</v>
      </c>
      <c r="D66" s="8" t="s">
        <v>110</v>
      </c>
      <c r="E66" s="7" t="s">
        <v>211</v>
      </c>
      <c r="F66" s="8" t="s">
        <v>23</v>
      </c>
      <c r="G66" s="8" t="s">
        <v>261</v>
      </c>
    </row>
    <row r="67" spans="1:7" s="16" customFormat="1" ht="99" customHeight="1">
      <c r="A67" s="6">
        <v>65</v>
      </c>
      <c r="B67" s="13" t="s">
        <v>163</v>
      </c>
      <c r="C67" s="7" t="s">
        <v>18</v>
      </c>
      <c r="D67" s="8" t="s">
        <v>111</v>
      </c>
      <c r="E67" s="7" t="s">
        <v>211</v>
      </c>
      <c r="F67" s="8" t="s">
        <v>23</v>
      </c>
      <c r="G67" s="8"/>
    </row>
    <row r="68" spans="1:7" s="16" customFormat="1" ht="49.5" customHeight="1">
      <c r="A68" s="6">
        <v>66</v>
      </c>
      <c r="B68" s="13" t="s">
        <v>128</v>
      </c>
      <c r="C68" s="7" t="s">
        <v>18</v>
      </c>
      <c r="D68" s="8" t="s">
        <v>112</v>
      </c>
      <c r="E68" s="7" t="s">
        <v>212</v>
      </c>
      <c r="F68" s="8" t="s">
        <v>23</v>
      </c>
      <c r="G68" s="8" t="s">
        <v>261</v>
      </c>
    </row>
    <row r="69" spans="1:7" s="16" customFormat="1" ht="49.5" customHeight="1">
      <c r="A69" s="6">
        <v>67</v>
      </c>
      <c r="B69" s="7" t="s">
        <v>164</v>
      </c>
      <c r="C69" s="7" t="s">
        <v>18</v>
      </c>
      <c r="D69" s="8" t="s">
        <v>59</v>
      </c>
      <c r="E69" s="7" t="s">
        <v>213</v>
      </c>
      <c r="F69" s="8" t="s">
        <v>6</v>
      </c>
      <c r="G69" s="8"/>
    </row>
    <row r="70" spans="1:7" s="16" customFormat="1" ht="49.5" customHeight="1">
      <c r="A70" s="6">
        <v>68</v>
      </c>
      <c r="B70" s="7" t="s">
        <v>129</v>
      </c>
      <c r="C70" s="7" t="s">
        <v>56</v>
      </c>
      <c r="D70" s="11" t="s">
        <v>57</v>
      </c>
      <c r="E70" s="7" t="s">
        <v>214</v>
      </c>
      <c r="F70" s="8" t="s">
        <v>23</v>
      </c>
      <c r="G70" s="8" t="s">
        <v>261</v>
      </c>
    </row>
    <row r="71" spans="1:7" s="16" customFormat="1" ht="88.15" customHeight="1">
      <c r="A71" s="6">
        <v>69</v>
      </c>
      <c r="B71" s="7"/>
      <c r="C71" s="8" t="s">
        <v>26</v>
      </c>
      <c r="D71" s="11" t="s">
        <v>61</v>
      </c>
      <c r="E71" s="7" t="s">
        <v>51</v>
      </c>
      <c r="F71" s="8" t="s">
        <v>294</v>
      </c>
      <c r="G71" s="8" t="s">
        <v>261</v>
      </c>
    </row>
    <row r="72" spans="1:7" s="16" customFormat="1" ht="49.5" customHeight="1">
      <c r="A72" s="6">
        <v>70</v>
      </c>
      <c r="B72" s="7" t="s">
        <v>129</v>
      </c>
      <c r="C72" s="7" t="s">
        <v>31</v>
      </c>
      <c r="D72" s="7" t="s">
        <v>58</v>
      </c>
      <c r="E72" s="7" t="s">
        <v>328</v>
      </c>
      <c r="F72" s="8" t="s">
        <v>6</v>
      </c>
      <c r="G72" s="8"/>
    </row>
    <row r="73" spans="1:7" s="90" customFormat="1" ht="49.5" customHeight="1">
      <c r="A73" s="6">
        <v>71</v>
      </c>
      <c r="B73" s="8" t="s">
        <v>145</v>
      </c>
      <c r="C73" s="8" t="s">
        <v>89</v>
      </c>
      <c r="D73" s="12" t="s">
        <v>113</v>
      </c>
      <c r="E73" s="7" t="s">
        <v>263</v>
      </c>
      <c r="F73" s="7" t="s">
        <v>23</v>
      </c>
      <c r="G73" s="6" t="s">
        <v>261</v>
      </c>
    </row>
    <row r="74" spans="1:7" s="90" customFormat="1" ht="49.5" customHeight="1">
      <c r="A74" s="6">
        <v>72</v>
      </c>
      <c r="B74" s="8" t="s">
        <v>165</v>
      </c>
      <c r="C74" s="8" t="s">
        <v>60</v>
      </c>
      <c r="D74" s="12"/>
      <c r="E74" s="7" t="s">
        <v>215</v>
      </c>
      <c r="F74" s="27" t="s">
        <v>23</v>
      </c>
      <c r="G74" s="8"/>
    </row>
    <row r="75" spans="1:7" s="90" customFormat="1" ht="49.5" customHeight="1">
      <c r="A75" s="6">
        <v>73</v>
      </c>
      <c r="B75" s="8" t="s">
        <v>145</v>
      </c>
      <c r="C75" s="8" t="s">
        <v>60</v>
      </c>
      <c r="D75" s="12"/>
      <c r="E75" s="7" t="s">
        <v>200</v>
      </c>
      <c r="F75" s="27" t="s">
        <v>23</v>
      </c>
      <c r="G75" s="6" t="s">
        <v>261</v>
      </c>
    </row>
    <row r="76" spans="1:7" s="90" customFormat="1">
      <c r="A76" s="6">
        <v>74</v>
      </c>
      <c r="B76" s="8" t="s">
        <v>166</v>
      </c>
      <c r="C76" s="8" t="s">
        <v>60</v>
      </c>
      <c r="D76" s="12" t="s">
        <v>119</v>
      </c>
      <c r="E76" s="7" t="s">
        <v>216</v>
      </c>
      <c r="F76" s="26" t="s">
        <v>1</v>
      </c>
      <c r="G76" s="6" t="s">
        <v>261</v>
      </c>
    </row>
    <row r="77" spans="1:7" s="90" customFormat="1" ht="49.5" customHeight="1">
      <c r="A77" s="6">
        <v>75</v>
      </c>
      <c r="B77" s="8" t="s">
        <v>167</v>
      </c>
      <c r="C77" s="8" t="s">
        <v>60</v>
      </c>
      <c r="D77" s="12" t="s">
        <v>120</v>
      </c>
      <c r="E77" s="7" t="s">
        <v>217</v>
      </c>
      <c r="F77" s="27" t="s">
        <v>23</v>
      </c>
      <c r="G77" s="8" t="s">
        <v>261</v>
      </c>
    </row>
    <row r="78" spans="1:7" s="90" customFormat="1" ht="49.5" customHeight="1">
      <c r="A78" s="6">
        <v>76</v>
      </c>
      <c r="B78" s="7" t="s">
        <v>266</v>
      </c>
      <c r="C78" s="8" t="s">
        <v>55</v>
      </c>
      <c r="D78" s="12"/>
      <c r="E78" s="7" t="s">
        <v>264</v>
      </c>
      <c r="F78" s="8" t="s">
        <v>262</v>
      </c>
      <c r="G78" s="8"/>
    </row>
    <row r="79" spans="1:7" s="90" customFormat="1" ht="49.5" customHeight="1">
      <c r="A79" s="6">
        <v>77</v>
      </c>
      <c r="B79" s="8" t="s">
        <v>168</v>
      </c>
      <c r="C79" s="8" t="s">
        <v>55</v>
      </c>
      <c r="D79" s="12" t="s">
        <v>114</v>
      </c>
      <c r="E79" s="7" t="s">
        <v>218</v>
      </c>
      <c r="F79" s="7" t="s">
        <v>262</v>
      </c>
      <c r="G79" s="8" t="s">
        <v>261</v>
      </c>
    </row>
    <row r="80" spans="1:7" s="90" customFormat="1" ht="49.5" customHeight="1">
      <c r="A80" s="6">
        <v>78</v>
      </c>
      <c r="B80" s="8" t="s">
        <v>142</v>
      </c>
      <c r="C80" s="8" t="s">
        <v>55</v>
      </c>
      <c r="D80" s="12" t="s">
        <v>115</v>
      </c>
      <c r="E80" s="7" t="s">
        <v>218</v>
      </c>
      <c r="F80" s="7" t="s">
        <v>23</v>
      </c>
      <c r="G80" s="8"/>
    </row>
    <row r="81" spans="1:7" s="90" customFormat="1" ht="49.5" customHeight="1">
      <c r="A81" s="6">
        <v>79</v>
      </c>
      <c r="B81" s="8" t="s">
        <v>169</v>
      </c>
      <c r="C81" s="8" t="s">
        <v>55</v>
      </c>
      <c r="D81" s="12" t="s">
        <v>116</v>
      </c>
      <c r="E81" s="7" t="s">
        <v>219</v>
      </c>
      <c r="F81" s="7" t="s">
        <v>23</v>
      </c>
      <c r="G81" s="8"/>
    </row>
    <row r="82" spans="1:7" s="16" customFormat="1" ht="33" customHeight="1">
      <c r="A82" s="6">
        <v>80</v>
      </c>
      <c r="B82" s="7" t="s">
        <v>170</v>
      </c>
      <c r="C82" s="7" t="s">
        <v>70</v>
      </c>
      <c r="D82" s="7" t="s">
        <v>106</v>
      </c>
      <c r="E82" s="7" t="s">
        <v>232</v>
      </c>
      <c r="F82" s="8" t="s">
        <v>265</v>
      </c>
      <c r="G82" s="8" t="s">
        <v>261</v>
      </c>
    </row>
    <row r="83" spans="1:7" s="16" customFormat="1" ht="33" customHeight="1">
      <c r="A83" s="6">
        <v>81</v>
      </c>
      <c r="B83" s="7" t="s">
        <v>171</v>
      </c>
      <c r="C83" s="7" t="s">
        <v>70</v>
      </c>
      <c r="D83" s="7" t="s">
        <v>107</v>
      </c>
      <c r="E83" s="7" t="s">
        <v>232</v>
      </c>
      <c r="F83" s="8" t="s">
        <v>265</v>
      </c>
      <c r="G83" s="8" t="s">
        <v>261</v>
      </c>
    </row>
    <row r="84" spans="1:7" s="16" customFormat="1" ht="49.5" customHeight="1">
      <c r="A84" s="6">
        <v>82</v>
      </c>
      <c r="B84" s="7" t="s">
        <v>172</v>
      </c>
      <c r="C84" s="7" t="s">
        <v>54</v>
      </c>
      <c r="D84" s="7" t="s">
        <v>97</v>
      </c>
      <c r="E84" s="7" t="s">
        <v>220</v>
      </c>
      <c r="F84" s="7" t="s">
        <v>23</v>
      </c>
      <c r="G84" s="8"/>
    </row>
    <row r="85" spans="1:7" s="16" customFormat="1" ht="49.5" customHeight="1">
      <c r="A85" s="6">
        <v>83</v>
      </c>
      <c r="B85" s="7" t="s">
        <v>173</v>
      </c>
      <c r="C85" s="7" t="s">
        <v>54</v>
      </c>
      <c r="D85" s="7" t="s">
        <v>98</v>
      </c>
      <c r="E85" s="7" t="s">
        <v>329</v>
      </c>
      <c r="F85" s="7" t="s">
        <v>23</v>
      </c>
      <c r="G85" s="8" t="s">
        <v>261</v>
      </c>
    </row>
    <row r="86" spans="1:7" s="16" customFormat="1" ht="49.5" customHeight="1">
      <c r="A86" s="6">
        <v>84</v>
      </c>
      <c r="B86" s="7" t="s">
        <v>129</v>
      </c>
      <c r="C86" s="7" t="s">
        <v>54</v>
      </c>
      <c r="D86" s="7" t="s">
        <v>99</v>
      </c>
      <c r="E86" s="7" t="s">
        <v>308</v>
      </c>
      <c r="F86" s="7" t="s">
        <v>23</v>
      </c>
      <c r="G86" s="8" t="s">
        <v>261</v>
      </c>
    </row>
    <row r="87" spans="1:7" s="16" customFormat="1" ht="49.5" customHeight="1">
      <c r="A87" s="6">
        <v>85</v>
      </c>
      <c r="B87" s="7" t="s">
        <v>174</v>
      </c>
      <c r="C87" s="7" t="s">
        <v>54</v>
      </c>
      <c r="D87" s="7" t="s">
        <v>100</v>
      </c>
      <c r="E87" s="7" t="s">
        <v>221</v>
      </c>
      <c r="F87" s="7" t="s">
        <v>23</v>
      </c>
      <c r="G87" s="8"/>
    </row>
    <row r="88" spans="1:7" s="16" customFormat="1" ht="49.5" customHeight="1">
      <c r="A88" s="6">
        <v>86</v>
      </c>
      <c r="B88" s="7" t="s">
        <v>175</v>
      </c>
      <c r="C88" s="7" t="s">
        <v>54</v>
      </c>
      <c r="D88" s="7" t="s">
        <v>101</v>
      </c>
      <c r="E88" s="7" t="s">
        <v>330</v>
      </c>
      <c r="F88" s="7" t="s">
        <v>23</v>
      </c>
      <c r="G88" s="8" t="s">
        <v>261</v>
      </c>
    </row>
    <row r="89" spans="1:7" s="16" customFormat="1" ht="49.5" customHeight="1">
      <c r="A89" s="6">
        <v>87</v>
      </c>
      <c r="B89" s="7" t="s">
        <v>129</v>
      </c>
      <c r="C89" s="7" t="s">
        <v>54</v>
      </c>
      <c r="D89" s="7" t="s">
        <v>102</v>
      </c>
      <c r="E89" s="7" t="s">
        <v>331</v>
      </c>
      <c r="F89" s="7" t="s">
        <v>262</v>
      </c>
      <c r="G89" s="8" t="s">
        <v>261</v>
      </c>
    </row>
    <row r="90" spans="1:7" s="16" customFormat="1" ht="49.5" customHeight="1">
      <c r="A90" s="6">
        <v>88</v>
      </c>
      <c r="B90" s="7" t="s">
        <v>148</v>
      </c>
      <c r="C90" s="7" t="s">
        <v>54</v>
      </c>
      <c r="D90" s="7" t="s">
        <v>103</v>
      </c>
      <c r="E90" s="7" t="s">
        <v>332</v>
      </c>
      <c r="F90" s="8" t="s">
        <v>262</v>
      </c>
      <c r="G90" s="8"/>
    </row>
    <row r="91" spans="1:7" s="16" customFormat="1" ht="103.5" customHeight="1">
      <c r="A91" s="6">
        <v>89</v>
      </c>
      <c r="B91" s="7"/>
      <c r="C91" s="7" t="s">
        <v>54</v>
      </c>
      <c r="D91" s="7" t="s">
        <v>122</v>
      </c>
      <c r="E91" s="7"/>
      <c r="F91" s="8" t="s">
        <v>262</v>
      </c>
      <c r="G91" s="8" t="s">
        <v>261</v>
      </c>
    </row>
    <row r="92" spans="1:7" s="16" customFormat="1" ht="49.5" customHeight="1">
      <c r="A92" s="6">
        <v>90</v>
      </c>
      <c r="B92" s="7" t="s">
        <v>176</v>
      </c>
      <c r="C92" s="7" t="s">
        <v>54</v>
      </c>
      <c r="D92" s="7" t="s">
        <v>96</v>
      </c>
      <c r="E92" s="7" t="s">
        <v>222</v>
      </c>
      <c r="F92" s="8" t="s">
        <v>262</v>
      </c>
      <c r="G92" s="8"/>
    </row>
    <row r="93" spans="1:7" s="16" customFormat="1" ht="49.5" customHeight="1">
      <c r="A93" s="6">
        <v>91</v>
      </c>
      <c r="B93" s="7" t="s">
        <v>336</v>
      </c>
      <c r="C93" s="7" t="s">
        <v>327</v>
      </c>
      <c r="D93" s="7" t="s">
        <v>333</v>
      </c>
      <c r="E93" s="7" t="s">
        <v>334</v>
      </c>
      <c r="F93" s="8" t="s">
        <v>180</v>
      </c>
      <c r="G93" s="8" t="s">
        <v>261</v>
      </c>
    </row>
    <row r="94" spans="1:7" s="16" customFormat="1" ht="49.5" customHeight="1">
      <c r="A94" s="6">
        <v>92</v>
      </c>
      <c r="B94" s="7" t="s">
        <v>129</v>
      </c>
      <c r="C94" s="7" t="s">
        <v>327</v>
      </c>
      <c r="D94" s="7" t="s">
        <v>361</v>
      </c>
      <c r="E94" s="7" t="s">
        <v>362</v>
      </c>
      <c r="F94" s="8" t="s">
        <v>294</v>
      </c>
      <c r="G94" s="8" t="s">
        <v>261</v>
      </c>
    </row>
    <row r="95" spans="1:7" s="16" customFormat="1" ht="49.5" customHeight="1">
      <c r="A95" s="6">
        <v>93</v>
      </c>
      <c r="B95" s="7" t="s">
        <v>366</v>
      </c>
      <c r="C95" s="7" t="s">
        <v>327</v>
      </c>
      <c r="D95" s="7" t="s">
        <v>363</v>
      </c>
      <c r="E95" s="7" t="s">
        <v>364</v>
      </c>
      <c r="F95" s="8" t="s">
        <v>23</v>
      </c>
      <c r="G95" s="8"/>
    </row>
    <row r="96" spans="1:7" s="16" customFormat="1" ht="82.5" customHeight="1">
      <c r="A96" s="6">
        <v>94</v>
      </c>
      <c r="B96" s="7" t="s">
        <v>267</v>
      </c>
      <c r="C96" s="7" t="s">
        <v>53</v>
      </c>
      <c r="D96" s="7" t="s">
        <v>253</v>
      </c>
      <c r="E96" s="7" t="s">
        <v>335</v>
      </c>
      <c r="F96" s="8" t="s">
        <v>294</v>
      </c>
      <c r="G96" s="8" t="s">
        <v>261</v>
      </c>
    </row>
    <row r="97" spans="1:12" s="16" customFormat="1" ht="49.5" customHeight="1">
      <c r="A97" s="6">
        <v>95</v>
      </c>
      <c r="B97" s="7" t="s">
        <v>177</v>
      </c>
      <c r="C97" s="8" t="s">
        <v>52</v>
      </c>
      <c r="D97" s="7" t="s">
        <v>117</v>
      </c>
      <c r="E97" s="7" t="s">
        <v>223</v>
      </c>
      <c r="F97" s="8" t="s">
        <v>180</v>
      </c>
      <c r="G97" s="8" t="s">
        <v>261</v>
      </c>
    </row>
    <row r="98" spans="1:12" s="16" customFormat="1" ht="49.5" customHeight="1">
      <c r="A98" s="6">
        <v>96</v>
      </c>
      <c r="B98" s="7" t="s">
        <v>178</v>
      </c>
      <c r="C98" s="8" t="s">
        <v>52</v>
      </c>
      <c r="D98" s="7" t="s">
        <v>104</v>
      </c>
      <c r="E98" s="7" t="s">
        <v>231</v>
      </c>
      <c r="F98" s="8" t="s">
        <v>180</v>
      </c>
      <c r="G98" s="8" t="s">
        <v>261</v>
      </c>
    </row>
    <row r="99" spans="1:12" s="16" customFormat="1" ht="49.5" customHeight="1">
      <c r="A99" s="6">
        <v>97</v>
      </c>
      <c r="B99" s="7" t="s">
        <v>129</v>
      </c>
      <c r="C99" s="8" t="s">
        <v>52</v>
      </c>
      <c r="D99" s="7" t="s">
        <v>118</v>
      </c>
      <c r="E99" s="7" t="s">
        <v>224</v>
      </c>
      <c r="F99" s="8" t="s">
        <v>180</v>
      </c>
      <c r="G99" s="8" t="s">
        <v>261</v>
      </c>
    </row>
    <row r="100" spans="1:12" s="16" customFormat="1" ht="49.5" customHeight="1">
      <c r="A100" s="6">
        <v>98</v>
      </c>
      <c r="B100" s="7" t="s">
        <v>179</v>
      </c>
      <c r="C100" s="8" t="s">
        <v>32</v>
      </c>
      <c r="D100" s="7" t="s">
        <v>105</v>
      </c>
      <c r="E100" s="7" t="s">
        <v>230</v>
      </c>
      <c r="F100" s="8" t="s">
        <v>1</v>
      </c>
      <c r="G100" s="8" t="s">
        <v>261</v>
      </c>
    </row>
    <row r="101" spans="1:12">
      <c r="A101" s="22"/>
      <c r="B101" s="22"/>
      <c r="C101" s="23"/>
      <c r="D101" s="23"/>
      <c r="E101" s="24"/>
      <c r="F101" s="25"/>
      <c r="G101" s="24"/>
      <c r="L101" s="1"/>
    </row>
    <row r="102" spans="1:12">
      <c r="A102" s="22"/>
      <c r="B102" s="22"/>
      <c r="C102" s="23"/>
      <c r="D102" s="23"/>
      <c r="E102" s="24"/>
      <c r="F102" s="25"/>
      <c r="G102" s="24"/>
      <c r="L102" s="1"/>
    </row>
  </sheetData>
  <autoFilter ref="A2:G100" xr:uid="{00000000-0009-0000-0000-000001000000}">
    <sortState xmlns:xlrd2="http://schemas.microsoft.com/office/spreadsheetml/2017/richdata2" ref="A3:V648">
      <sortCondition ref="A2:A648"/>
    </sortState>
  </autoFilter>
  <mergeCells count="1">
    <mergeCell ref="A1:G1"/>
  </mergeCells>
  <phoneticPr fontId="1" type="noConversion"/>
  <conditionalFormatting sqref="D64">
    <cfRule type="expression" dxfId="2" priority="1" stopIfTrue="1">
      <formula>AND(COUNTIF(#REF!, D64)&gt;1,NOT(ISBLANK(D64)))</formula>
    </cfRule>
  </conditionalFormatting>
  <dataValidations count="5">
    <dataValidation type="list" allowBlank="1" showInputMessage="1" showErrorMessage="1" sqref="G3:G100" xr:uid="{00000000-0002-0000-0100-000000000000}">
      <formula1>"是,否"</formula1>
    </dataValidation>
    <dataValidation type="list" allowBlank="1" showInputMessage="1" showErrorMessage="1" sqref="G101:G102" xr:uid="{00000000-0002-0000-0100-000001000000}">
      <formula1>"陳述意見中,查處後勒令停工,復查已停工,未停工裁處停止供電供水,執行停止供電供水,執行停止供電"</formula1>
    </dataValidation>
    <dataValidation type="list" allowBlank="1" showInputMessage="1" showErrorMessage="1" sqref="F97:F100 F78:F95 F20:F73" xr:uid="{00000000-0002-0000-0100-000002000000}">
      <formula1>"非屬工廠,未達規模,配合停工,既有未登記工廠,已申請納管,取得特定工廠登記,取得一般工廠登記,申請轉型遷廠或關廠計畫,陳述意見中,勒令停工,已停工,未停工裁處停止供電供水,執行停止供電供水,執行停止供電,已歇業,拆除"</formula1>
    </dataValidation>
    <dataValidation type="list" allowBlank="1" showErrorMessage="1" sqref="F74:F77 F3:F19" xr:uid="{00000000-0002-0000-0100-000003000000}">
      <formula1>"非屬工廠,未達規模,配合停工,既有未登記工廠,已申請納管,取得特定工廠登記,取得一般工廠登記,申請轉型遷廠或關廠計畫,陳述意見中,勒令停工,已停工,未停工裁處停止供電供水,執行停止供電供水,執行停止供電,已歇業,拆除"</formula1>
    </dataValidation>
    <dataValidation type="list" allowBlank="1" showInputMessage="1" showErrorMessage="1" sqref="F96" xr:uid="{00000000-0002-0000-0100-000004000000}">
      <formula1>"非屬工廠,未達規模,配合停工,既有未登記工廠,已申請納管,取得特定工廠登記,取得一般工廠登記,申請轉型遷廠或關廠計畫,陳述意見中,勒令停工,已停工,未停工裁處停止供電供水,執行停止供電供水,執行停止供電,已歇業,拆除"</formula1>
      <formula2>0</formula2>
    </dataValidation>
  </dataValidations>
  <pageMargins left="0.23622047244094491" right="0.23622047244094491" top="0.35433070866141736" bottom="0.35433070866141736" header="0.31496062992125984" footer="0.31496062992125984"/>
  <pageSetup paperSize="9" scale="83"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I75"/>
  <sheetViews>
    <sheetView tabSelected="1" zoomScale="90" zoomScaleNormal="90" workbookViewId="0">
      <pane ySplit="2" topLeftCell="A57" activePane="bottomLeft" state="frozen"/>
      <selection pane="bottomLeft" activeCell="L65" sqref="L65"/>
    </sheetView>
  </sheetViews>
  <sheetFormatPr defaultColWidth="8.875" defaultRowHeight="16.5"/>
  <cols>
    <col min="1" max="1" width="10.375" style="17" customWidth="1"/>
    <col min="2" max="2" width="24.875" style="17" customWidth="1"/>
    <col min="3" max="3" width="9.25" style="17" customWidth="1"/>
    <col min="4" max="4" width="24.375" style="17" customWidth="1"/>
    <col min="5" max="5" width="23.5" style="17" customWidth="1"/>
    <col min="6" max="6" width="19.375" style="17" customWidth="1"/>
    <col min="7" max="7" width="13.375" style="17" customWidth="1"/>
    <col min="8" max="8" width="11.5" style="17" customWidth="1"/>
    <col min="9" max="9" width="8.875" style="18"/>
    <col min="10" max="16384" width="8.875" style="17"/>
  </cols>
  <sheetData>
    <row r="1" spans="1:9">
      <c r="A1" s="108" t="s">
        <v>292</v>
      </c>
      <c r="B1" s="107"/>
      <c r="C1" s="107"/>
      <c r="D1" s="107"/>
      <c r="E1" s="107"/>
      <c r="F1" s="107"/>
      <c r="G1" s="109"/>
      <c r="I1" s="17"/>
    </row>
    <row r="2" spans="1:9" s="18" customFormat="1" ht="36">
      <c r="A2" s="5" t="s">
        <v>62</v>
      </c>
      <c r="B2" s="5" t="s">
        <v>268</v>
      </c>
      <c r="C2" s="5" t="s">
        <v>63</v>
      </c>
      <c r="D2" s="101" t="s">
        <v>64</v>
      </c>
      <c r="E2" s="5" t="s">
        <v>259</v>
      </c>
      <c r="F2" s="5" t="s">
        <v>260</v>
      </c>
      <c r="G2" s="5" t="s">
        <v>65</v>
      </c>
    </row>
    <row r="3" spans="1:9" s="16" customFormat="1">
      <c r="A3" s="6">
        <v>1</v>
      </c>
      <c r="B3" s="7" t="s">
        <v>126</v>
      </c>
      <c r="C3" s="7" t="s">
        <v>70</v>
      </c>
      <c r="D3" s="8" t="s">
        <v>185</v>
      </c>
      <c r="E3" s="10" t="s">
        <v>192</v>
      </c>
      <c r="F3" s="8" t="s">
        <v>294</v>
      </c>
      <c r="G3" s="8" t="s">
        <v>261</v>
      </c>
    </row>
    <row r="4" spans="1:9" s="16" customFormat="1" ht="49.5" customHeight="1">
      <c r="A4" s="6">
        <v>2</v>
      </c>
      <c r="B4" s="7" t="s">
        <v>129</v>
      </c>
      <c r="C4" s="7" t="s">
        <v>21</v>
      </c>
      <c r="D4" s="7" t="s">
        <v>254</v>
      </c>
      <c r="E4" s="10" t="s">
        <v>303</v>
      </c>
      <c r="F4" s="8" t="s">
        <v>23</v>
      </c>
      <c r="G4" s="7"/>
    </row>
    <row r="5" spans="1:9" s="16" customFormat="1" ht="19.5" customHeight="1">
      <c r="A5" s="6">
        <v>3</v>
      </c>
      <c r="B5" s="7" t="s">
        <v>278</v>
      </c>
      <c r="C5" s="7" t="s">
        <v>21</v>
      </c>
      <c r="D5" s="7"/>
      <c r="E5" s="10" t="s">
        <v>304</v>
      </c>
      <c r="F5" s="8" t="s">
        <v>23</v>
      </c>
      <c r="G5" s="7" t="s">
        <v>261</v>
      </c>
    </row>
    <row r="6" spans="1:9" s="16" customFormat="1">
      <c r="A6" s="6">
        <v>4</v>
      </c>
      <c r="B6" s="8" t="s">
        <v>145</v>
      </c>
      <c r="C6" s="8" t="s">
        <v>53</v>
      </c>
      <c r="D6" s="8" t="s">
        <v>385</v>
      </c>
      <c r="E6" s="10" t="s">
        <v>386</v>
      </c>
      <c r="F6" s="8" t="s">
        <v>23</v>
      </c>
      <c r="G6" s="8" t="s">
        <v>261</v>
      </c>
    </row>
    <row r="7" spans="1:9" s="16" customFormat="1" ht="19.5" customHeight="1">
      <c r="A7" s="6">
        <v>5</v>
      </c>
      <c r="B7" s="8" t="s">
        <v>291</v>
      </c>
      <c r="C7" s="8" t="s">
        <v>52</v>
      </c>
      <c r="D7" s="8"/>
      <c r="E7" s="10" t="s">
        <v>293</v>
      </c>
      <c r="F7" s="8" t="s">
        <v>23</v>
      </c>
      <c r="G7" s="8" t="s">
        <v>261</v>
      </c>
    </row>
    <row r="8" spans="1:9">
      <c r="A8" s="6">
        <v>6</v>
      </c>
      <c r="B8" s="8" t="s">
        <v>129</v>
      </c>
      <c r="C8" s="8" t="s">
        <v>60</v>
      </c>
      <c r="D8" s="8"/>
      <c r="E8" s="12" t="s">
        <v>187</v>
      </c>
      <c r="F8" s="102" t="s">
        <v>23</v>
      </c>
      <c r="G8" s="8"/>
    </row>
    <row r="9" spans="1:9">
      <c r="A9" s="6">
        <v>7</v>
      </c>
      <c r="B9" s="8" t="s">
        <v>279</v>
      </c>
      <c r="C9" s="8" t="s">
        <v>60</v>
      </c>
      <c r="D9" s="8" t="s">
        <v>269</v>
      </c>
      <c r="E9" s="12" t="s">
        <v>270</v>
      </c>
      <c r="F9" s="102" t="s">
        <v>23</v>
      </c>
      <c r="G9" s="8" t="s">
        <v>261</v>
      </c>
    </row>
    <row r="10" spans="1:9" ht="33">
      <c r="A10" s="6">
        <v>8</v>
      </c>
      <c r="B10" s="8" t="s">
        <v>277</v>
      </c>
      <c r="C10" s="8" t="s">
        <v>60</v>
      </c>
      <c r="D10" s="8" t="s">
        <v>248</v>
      </c>
      <c r="E10" s="12" t="s">
        <v>188</v>
      </c>
      <c r="F10" s="102" t="s">
        <v>23</v>
      </c>
      <c r="G10" s="8" t="s">
        <v>261</v>
      </c>
    </row>
    <row r="11" spans="1:9">
      <c r="A11" s="6">
        <v>9</v>
      </c>
      <c r="B11" s="8" t="s">
        <v>280</v>
      </c>
      <c r="C11" s="8" t="s">
        <v>60</v>
      </c>
      <c r="D11" s="8"/>
      <c r="E11" s="12" t="s">
        <v>188</v>
      </c>
      <c r="F11" s="102" t="s">
        <v>294</v>
      </c>
      <c r="G11" s="8"/>
    </row>
    <row r="12" spans="1:9" s="19" customFormat="1" ht="49.5" customHeight="1">
      <c r="A12" s="6">
        <v>10</v>
      </c>
      <c r="B12" s="8" t="s">
        <v>281</v>
      </c>
      <c r="C12" s="8" t="s">
        <v>60</v>
      </c>
      <c r="D12" s="8" t="s">
        <v>249</v>
      </c>
      <c r="E12" s="12" t="s">
        <v>305</v>
      </c>
      <c r="F12" s="102" t="s">
        <v>23</v>
      </c>
      <c r="G12" s="8"/>
      <c r="H12" s="17"/>
      <c r="I12" s="18"/>
    </row>
    <row r="13" spans="1:9" s="19" customFormat="1" ht="49.5" customHeight="1">
      <c r="A13" s="6">
        <v>11</v>
      </c>
      <c r="B13" s="8" t="s">
        <v>282</v>
      </c>
      <c r="C13" s="8" t="s">
        <v>60</v>
      </c>
      <c r="D13" s="8" t="s">
        <v>250</v>
      </c>
      <c r="E13" s="12" t="s">
        <v>189</v>
      </c>
      <c r="F13" s="102" t="s">
        <v>23</v>
      </c>
      <c r="G13" s="8" t="s">
        <v>261</v>
      </c>
      <c r="H13" s="17"/>
      <c r="I13" s="18"/>
    </row>
    <row r="14" spans="1:9" s="19" customFormat="1">
      <c r="A14" s="6">
        <v>12</v>
      </c>
      <c r="B14" s="8" t="s">
        <v>283</v>
      </c>
      <c r="C14" s="8" t="s">
        <v>60</v>
      </c>
      <c r="D14" s="8"/>
      <c r="E14" s="12" t="s">
        <v>271</v>
      </c>
      <c r="F14" s="102" t="s">
        <v>23</v>
      </c>
      <c r="G14" s="8" t="s">
        <v>261</v>
      </c>
      <c r="H14" s="17"/>
      <c r="I14" s="18"/>
    </row>
    <row r="15" spans="1:9" s="19" customFormat="1" ht="82.5" customHeight="1">
      <c r="A15" s="6">
        <v>13</v>
      </c>
      <c r="B15" s="8" t="s">
        <v>145</v>
      </c>
      <c r="C15" s="8" t="s">
        <v>55</v>
      </c>
      <c r="D15" s="8" t="s">
        <v>387</v>
      </c>
      <c r="E15" s="12" t="s">
        <v>368</v>
      </c>
      <c r="F15" s="8" t="s">
        <v>180</v>
      </c>
      <c r="G15" s="8"/>
      <c r="H15" s="17"/>
      <c r="I15" s="18"/>
    </row>
    <row r="16" spans="1:9" s="19" customFormat="1" ht="49.5" customHeight="1">
      <c r="A16" s="6">
        <v>14</v>
      </c>
      <c r="B16" s="8" t="s">
        <v>129</v>
      </c>
      <c r="C16" s="8" t="s">
        <v>55</v>
      </c>
      <c r="D16" s="8" t="s">
        <v>388</v>
      </c>
      <c r="E16" s="12" t="s">
        <v>306</v>
      </c>
      <c r="F16" s="8" t="s">
        <v>23</v>
      </c>
      <c r="G16" s="8"/>
      <c r="H16" s="17"/>
      <c r="I16" s="18"/>
    </row>
    <row r="17" spans="1:9" s="19" customFormat="1" ht="49.5" customHeight="1">
      <c r="A17" s="6">
        <v>15</v>
      </c>
      <c r="B17" s="8" t="s">
        <v>284</v>
      </c>
      <c r="C17" s="8" t="s">
        <v>55</v>
      </c>
      <c r="D17" s="8" t="s">
        <v>251</v>
      </c>
      <c r="E17" s="12" t="s">
        <v>307</v>
      </c>
      <c r="F17" s="8" t="s">
        <v>23</v>
      </c>
      <c r="G17" s="7"/>
      <c r="H17" s="17"/>
      <c r="I17" s="18"/>
    </row>
    <row r="18" spans="1:9" s="19" customFormat="1" ht="49.5" customHeight="1">
      <c r="A18" s="6">
        <v>16</v>
      </c>
      <c r="B18" s="8" t="s">
        <v>148</v>
      </c>
      <c r="C18" s="8" t="s">
        <v>54</v>
      </c>
      <c r="D18" s="8" t="s">
        <v>389</v>
      </c>
      <c r="E18" s="12" t="s">
        <v>308</v>
      </c>
      <c r="F18" s="8" t="s">
        <v>23</v>
      </c>
      <c r="G18" s="8" t="s">
        <v>261</v>
      </c>
      <c r="H18" s="17"/>
      <c r="I18" s="18"/>
    </row>
    <row r="19" spans="1:9" s="19" customFormat="1" ht="49.5" customHeight="1">
      <c r="A19" s="6">
        <v>17</v>
      </c>
      <c r="B19" s="8" t="s">
        <v>285</v>
      </c>
      <c r="C19" s="8" t="s">
        <v>54</v>
      </c>
      <c r="D19" s="8" t="s">
        <v>181</v>
      </c>
      <c r="E19" s="12" t="s">
        <v>193</v>
      </c>
      <c r="F19" s="8" t="s">
        <v>23</v>
      </c>
      <c r="G19" s="7"/>
      <c r="H19" s="17"/>
      <c r="I19" s="18"/>
    </row>
    <row r="20" spans="1:9" s="19" customFormat="1" ht="49.5" customHeight="1">
      <c r="A20" s="6">
        <v>18</v>
      </c>
      <c r="B20" s="8" t="s">
        <v>286</v>
      </c>
      <c r="C20" s="8" t="s">
        <v>54</v>
      </c>
      <c r="D20" s="8" t="s">
        <v>182</v>
      </c>
      <c r="E20" s="12" t="s">
        <v>309</v>
      </c>
      <c r="F20" s="8" t="s">
        <v>23</v>
      </c>
      <c r="G20" s="7" t="s">
        <v>261</v>
      </c>
      <c r="H20" s="17"/>
      <c r="I20" s="18"/>
    </row>
    <row r="21" spans="1:9" s="19" customFormat="1" ht="49.5" customHeight="1">
      <c r="A21" s="6">
        <v>19</v>
      </c>
      <c r="B21" s="8" t="s">
        <v>128</v>
      </c>
      <c r="C21" s="8" t="s">
        <v>54</v>
      </c>
      <c r="D21" s="8" t="s">
        <v>183</v>
      </c>
      <c r="E21" s="12" t="s">
        <v>310</v>
      </c>
      <c r="F21" s="8" t="s">
        <v>23</v>
      </c>
      <c r="G21" s="7"/>
      <c r="H21" s="17"/>
      <c r="I21" s="18"/>
    </row>
    <row r="22" spans="1:9" s="19" customFormat="1" ht="49.5" customHeight="1">
      <c r="A22" s="6">
        <v>20</v>
      </c>
      <c r="B22" s="8" t="s">
        <v>150</v>
      </c>
      <c r="C22" s="8" t="s">
        <v>74</v>
      </c>
      <c r="D22" s="8"/>
      <c r="E22" s="12" t="s">
        <v>190</v>
      </c>
      <c r="F22" s="8" t="s">
        <v>294</v>
      </c>
      <c r="G22" s="8" t="s">
        <v>261</v>
      </c>
      <c r="H22" s="17"/>
      <c r="I22" s="18"/>
    </row>
    <row r="23" spans="1:9" s="19" customFormat="1" ht="49.5" customHeight="1">
      <c r="A23" s="6">
        <v>21</v>
      </c>
      <c r="B23" s="8" t="s">
        <v>371</v>
      </c>
      <c r="C23" s="8" t="s">
        <v>352</v>
      </c>
      <c r="D23" s="8" t="s">
        <v>369</v>
      </c>
      <c r="E23" s="12" t="s">
        <v>370</v>
      </c>
      <c r="F23" s="8" t="s">
        <v>23</v>
      </c>
      <c r="G23" s="7"/>
      <c r="H23" s="17"/>
      <c r="I23" s="18"/>
    </row>
    <row r="24" spans="1:9" s="19" customFormat="1" ht="49.5" customHeight="1">
      <c r="A24" s="6">
        <v>22</v>
      </c>
      <c r="B24" s="8" t="s">
        <v>287</v>
      </c>
      <c r="C24" s="8" t="s">
        <v>56</v>
      </c>
      <c r="D24" s="8" t="s">
        <v>184</v>
      </c>
      <c r="E24" s="12" t="s">
        <v>194</v>
      </c>
      <c r="F24" s="8" t="s">
        <v>23</v>
      </c>
      <c r="G24" s="8" t="s">
        <v>261</v>
      </c>
      <c r="H24" s="17"/>
      <c r="I24" s="18"/>
    </row>
    <row r="25" spans="1:9" s="19" customFormat="1" ht="49.5" customHeight="1">
      <c r="A25" s="6">
        <v>23</v>
      </c>
      <c r="B25" s="8" t="s">
        <v>288</v>
      </c>
      <c r="C25" s="8" t="s">
        <v>53</v>
      </c>
      <c r="D25" s="8" t="s">
        <v>255</v>
      </c>
      <c r="E25" s="12" t="s">
        <v>311</v>
      </c>
      <c r="F25" s="8" t="s">
        <v>23</v>
      </c>
      <c r="G25" s="8" t="s">
        <v>261</v>
      </c>
      <c r="H25" s="17"/>
      <c r="I25" s="18"/>
    </row>
    <row r="26" spans="1:9" s="19" customFormat="1" ht="33">
      <c r="A26" s="6">
        <v>24</v>
      </c>
      <c r="B26" s="8" t="s">
        <v>288</v>
      </c>
      <c r="C26" s="8" t="s">
        <v>53</v>
      </c>
      <c r="D26" s="8" t="s">
        <v>390</v>
      </c>
      <c r="E26" s="12" t="s">
        <v>391</v>
      </c>
      <c r="F26" s="8" t="s">
        <v>23</v>
      </c>
      <c r="G26" s="8" t="s">
        <v>261</v>
      </c>
      <c r="H26" s="17"/>
      <c r="I26" s="18"/>
    </row>
    <row r="27" spans="1:9" s="19" customFormat="1" ht="49.5" customHeight="1">
      <c r="A27" s="6">
        <v>25</v>
      </c>
      <c r="B27" s="8" t="s">
        <v>128</v>
      </c>
      <c r="C27" s="8" t="s">
        <v>26</v>
      </c>
      <c r="D27" s="8" t="s">
        <v>252</v>
      </c>
      <c r="E27" s="12" t="s">
        <v>191</v>
      </c>
      <c r="F27" s="8" t="s">
        <v>180</v>
      </c>
      <c r="G27" s="8" t="s">
        <v>261</v>
      </c>
      <c r="H27" s="17"/>
      <c r="I27" s="18"/>
    </row>
    <row r="28" spans="1:9" s="19" customFormat="1" ht="49.5" customHeight="1">
      <c r="A28" s="6">
        <v>26</v>
      </c>
      <c r="B28" s="8" t="s">
        <v>313</v>
      </c>
      <c r="C28" s="8" t="s">
        <v>274</v>
      </c>
      <c r="D28" s="8" t="s">
        <v>295</v>
      </c>
      <c r="E28" s="12" t="s">
        <v>296</v>
      </c>
      <c r="F28" s="8" t="s">
        <v>1</v>
      </c>
      <c r="G28" s="7"/>
      <c r="H28" s="17"/>
      <c r="I28" s="18"/>
    </row>
    <row r="29" spans="1:9" s="19" customFormat="1" ht="108.75" customHeight="1">
      <c r="A29" s="6">
        <v>27</v>
      </c>
      <c r="B29" s="8"/>
      <c r="C29" s="8" t="s">
        <v>0</v>
      </c>
      <c r="D29" s="8" t="s">
        <v>96</v>
      </c>
      <c r="E29" s="12" t="s">
        <v>312</v>
      </c>
      <c r="F29" s="8" t="s">
        <v>262</v>
      </c>
      <c r="G29" s="8" t="s">
        <v>261</v>
      </c>
      <c r="H29" s="17"/>
      <c r="I29" s="18"/>
    </row>
    <row r="30" spans="1:9" s="19" customFormat="1" ht="49.5" customHeight="1">
      <c r="A30" s="6">
        <v>28</v>
      </c>
      <c r="B30" s="8" t="s">
        <v>289</v>
      </c>
      <c r="C30" s="8" t="s">
        <v>0</v>
      </c>
      <c r="D30" s="8" t="s">
        <v>96</v>
      </c>
      <c r="E30" s="12" t="s">
        <v>256</v>
      </c>
      <c r="F30" s="8" t="s">
        <v>262</v>
      </c>
      <c r="G30" s="8" t="s">
        <v>261</v>
      </c>
      <c r="H30" s="17"/>
      <c r="I30" s="18"/>
    </row>
    <row r="31" spans="1:9" s="19" customFormat="1" ht="120.75" customHeight="1">
      <c r="A31" s="6">
        <v>29</v>
      </c>
      <c r="B31" s="8"/>
      <c r="C31" s="8" t="s">
        <v>0</v>
      </c>
      <c r="D31" s="8" t="s">
        <v>272</v>
      </c>
      <c r="E31" s="12" t="s">
        <v>273</v>
      </c>
      <c r="F31" s="8" t="s">
        <v>50</v>
      </c>
      <c r="G31" s="8"/>
      <c r="H31" s="17"/>
      <c r="I31" s="18"/>
    </row>
    <row r="32" spans="1:9" s="19" customFormat="1" ht="117.75" customHeight="1">
      <c r="A32" s="6">
        <v>30</v>
      </c>
      <c r="B32" s="8"/>
      <c r="C32" s="8" t="s">
        <v>0</v>
      </c>
      <c r="D32" s="8" t="s">
        <v>96</v>
      </c>
      <c r="E32" s="12" t="s">
        <v>257</v>
      </c>
      <c r="F32" s="8" t="s">
        <v>23</v>
      </c>
      <c r="G32" s="8" t="s">
        <v>261</v>
      </c>
      <c r="H32" s="17"/>
      <c r="I32" s="18"/>
    </row>
    <row r="33" spans="1:9" s="19" customFormat="1" ht="49.5" customHeight="1">
      <c r="A33" s="6">
        <v>31</v>
      </c>
      <c r="B33" s="8" t="s">
        <v>290</v>
      </c>
      <c r="C33" s="8" t="s">
        <v>0</v>
      </c>
      <c r="D33" s="21"/>
      <c r="E33" s="12" t="s">
        <v>258</v>
      </c>
      <c r="F33" s="8" t="s">
        <v>23</v>
      </c>
      <c r="G33" s="8" t="s">
        <v>261</v>
      </c>
      <c r="H33" s="17"/>
      <c r="I33" s="18"/>
    </row>
    <row r="34" spans="1:9" ht="33">
      <c r="A34" s="6">
        <v>32</v>
      </c>
      <c r="B34" s="8" t="s">
        <v>137</v>
      </c>
      <c r="C34" s="8" t="s">
        <v>70</v>
      </c>
      <c r="D34" s="8" t="s">
        <v>297</v>
      </c>
      <c r="E34" s="12" t="s">
        <v>298</v>
      </c>
      <c r="F34" s="12" t="s">
        <v>180</v>
      </c>
      <c r="G34" s="7"/>
      <c r="I34" s="17"/>
    </row>
    <row r="35" spans="1:9">
      <c r="A35" s="6">
        <v>33</v>
      </c>
      <c r="B35" s="8" t="s">
        <v>314</v>
      </c>
      <c r="C35" s="8" t="s">
        <v>70</v>
      </c>
      <c r="D35" s="8" t="s">
        <v>299</v>
      </c>
      <c r="E35" s="12" t="s">
        <v>300</v>
      </c>
      <c r="F35" s="12" t="s">
        <v>294</v>
      </c>
      <c r="G35" s="7"/>
      <c r="I35" s="17"/>
    </row>
    <row r="36" spans="1:9">
      <c r="A36" s="6">
        <v>34</v>
      </c>
      <c r="B36" s="8" t="s">
        <v>372</v>
      </c>
      <c r="C36" s="8" t="s">
        <v>70</v>
      </c>
      <c r="D36" s="8" t="s">
        <v>299</v>
      </c>
      <c r="E36" s="12" t="s">
        <v>300</v>
      </c>
      <c r="F36" s="12" t="s">
        <v>294</v>
      </c>
      <c r="G36" s="7"/>
      <c r="I36" s="17"/>
    </row>
    <row r="37" spans="1:9">
      <c r="A37" s="6">
        <v>35</v>
      </c>
      <c r="B37" s="8" t="s">
        <v>288</v>
      </c>
      <c r="C37" s="8" t="s">
        <v>70</v>
      </c>
      <c r="D37" s="8" t="s">
        <v>301</v>
      </c>
      <c r="E37" s="12" t="s">
        <v>302</v>
      </c>
      <c r="F37" s="12" t="s">
        <v>294</v>
      </c>
      <c r="G37" s="7"/>
      <c r="I37" s="17"/>
    </row>
    <row r="38" spans="1:9" ht="33" customHeight="1">
      <c r="A38" s="6">
        <v>36</v>
      </c>
      <c r="B38" s="8" t="s">
        <v>456</v>
      </c>
      <c r="C38" s="8" t="s">
        <v>394</v>
      </c>
      <c r="D38" s="8" t="s">
        <v>395</v>
      </c>
      <c r="E38" s="12" t="s">
        <v>396</v>
      </c>
      <c r="F38" s="8" t="s">
        <v>294</v>
      </c>
      <c r="G38" s="7"/>
      <c r="I38" s="17"/>
    </row>
    <row r="39" spans="1:9" ht="16.5" customHeight="1">
      <c r="A39" s="6">
        <v>37</v>
      </c>
      <c r="B39" s="8"/>
      <c r="C39" s="8" t="s">
        <v>52</v>
      </c>
      <c r="D39" s="8" t="s">
        <v>397</v>
      </c>
      <c r="E39" s="12"/>
      <c r="F39" s="8" t="s">
        <v>294</v>
      </c>
      <c r="G39" s="7" t="s">
        <v>261</v>
      </c>
      <c r="I39" s="17"/>
    </row>
    <row r="40" spans="1:9" ht="49.5" customHeight="1">
      <c r="A40" s="6">
        <v>38</v>
      </c>
      <c r="B40" s="8" t="s">
        <v>366</v>
      </c>
      <c r="C40" s="8" t="s">
        <v>88</v>
      </c>
      <c r="D40" s="8" t="s">
        <v>398</v>
      </c>
      <c r="E40" s="12" t="s">
        <v>399</v>
      </c>
      <c r="F40" s="8" t="s">
        <v>180</v>
      </c>
      <c r="G40" s="7"/>
      <c r="I40" s="17"/>
    </row>
    <row r="41" spans="1:9">
      <c r="A41" s="6">
        <v>39</v>
      </c>
      <c r="B41" s="8" t="s">
        <v>457</v>
      </c>
      <c r="C41" s="8" t="s">
        <v>19</v>
      </c>
      <c r="D41" s="8" t="s">
        <v>401</v>
      </c>
      <c r="E41" s="12" t="s">
        <v>400</v>
      </c>
      <c r="F41" s="8" t="s">
        <v>180</v>
      </c>
      <c r="G41" s="7"/>
      <c r="I41" s="17"/>
    </row>
    <row r="42" spans="1:9">
      <c r="A42" s="6">
        <v>40</v>
      </c>
      <c r="B42" s="8" t="s">
        <v>145</v>
      </c>
      <c r="C42" s="8" t="s">
        <v>54</v>
      </c>
      <c r="D42" s="8" t="s">
        <v>402</v>
      </c>
      <c r="E42" s="12" t="s">
        <v>403</v>
      </c>
      <c r="F42" s="8" t="s">
        <v>180</v>
      </c>
      <c r="G42" s="7"/>
      <c r="I42" s="17"/>
    </row>
    <row r="43" spans="1:9" ht="18.75" customHeight="1">
      <c r="A43" s="6">
        <v>41</v>
      </c>
      <c r="B43" s="8" t="s">
        <v>145</v>
      </c>
      <c r="C43" s="8" t="s">
        <v>19</v>
      </c>
      <c r="D43" s="8" t="s">
        <v>404</v>
      </c>
      <c r="E43" s="12" t="s">
        <v>405</v>
      </c>
      <c r="F43" s="8" t="s">
        <v>6</v>
      </c>
      <c r="G43" s="7"/>
      <c r="I43" s="17"/>
    </row>
    <row r="44" spans="1:9" ht="33">
      <c r="A44" s="6">
        <v>42</v>
      </c>
      <c r="B44" s="8" t="s">
        <v>458</v>
      </c>
      <c r="C44" s="8" t="s">
        <v>392</v>
      </c>
      <c r="D44" s="8" t="s">
        <v>406</v>
      </c>
      <c r="E44" s="12" t="s">
        <v>407</v>
      </c>
      <c r="F44" s="8" t="s">
        <v>23</v>
      </c>
      <c r="G44" s="7"/>
      <c r="I44" s="17"/>
    </row>
    <row r="45" spans="1:9">
      <c r="A45" s="6">
        <v>43</v>
      </c>
      <c r="B45" s="8" t="s">
        <v>145</v>
      </c>
      <c r="C45" s="8" t="s">
        <v>392</v>
      </c>
      <c r="D45" s="8" t="s">
        <v>408</v>
      </c>
      <c r="E45" s="12" t="s">
        <v>409</v>
      </c>
      <c r="F45" s="8" t="s">
        <v>180</v>
      </c>
      <c r="G45" s="7"/>
      <c r="I45" s="17"/>
    </row>
    <row r="46" spans="1:9" ht="33">
      <c r="A46" s="6">
        <v>44</v>
      </c>
      <c r="B46" s="8" t="s">
        <v>459</v>
      </c>
      <c r="C46" s="8" t="s">
        <v>274</v>
      </c>
      <c r="D46" s="8" t="s">
        <v>410</v>
      </c>
      <c r="E46" s="12" t="s">
        <v>411</v>
      </c>
      <c r="F46" s="8" t="s">
        <v>294</v>
      </c>
      <c r="G46" s="7"/>
      <c r="I46" s="17"/>
    </row>
    <row r="47" spans="1:9" ht="33">
      <c r="A47" s="6">
        <v>45</v>
      </c>
      <c r="B47" s="8" t="s">
        <v>175</v>
      </c>
      <c r="C47" s="8" t="s">
        <v>60</v>
      </c>
      <c r="D47" s="8" t="s">
        <v>412</v>
      </c>
      <c r="E47" s="12" t="s">
        <v>413</v>
      </c>
      <c r="F47" s="8" t="s">
        <v>180</v>
      </c>
      <c r="G47" s="7"/>
      <c r="I47" s="17"/>
    </row>
    <row r="48" spans="1:9">
      <c r="A48" s="6">
        <v>46</v>
      </c>
      <c r="B48" s="8" t="s">
        <v>148</v>
      </c>
      <c r="C48" s="8" t="s">
        <v>70</v>
      </c>
      <c r="D48" s="8" t="s">
        <v>414</v>
      </c>
      <c r="E48" s="12" t="s">
        <v>415</v>
      </c>
      <c r="F48" s="8" t="s">
        <v>294</v>
      </c>
      <c r="G48" s="7"/>
      <c r="I48" s="17"/>
    </row>
    <row r="49" spans="1:9" ht="33">
      <c r="A49" s="6">
        <v>47</v>
      </c>
      <c r="B49" s="8" t="s">
        <v>129</v>
      </c>
      <c r="C49" s="8" t="s">
        <v>24</v>
      </c>
      <c r="D49" s="8" t="s">
        <v>416</v>
      </c>
      <c r="E49" s="12" t="s">
        <v>417</v>
      </c>
      <c r="F49" s="8" t="s">
        <v>180</v>
      </c>
      <c r="G49" s="7"/>
      <c r="I49" s="17"/>
    </row>
    <row r="50" spans="1:9">
      <c r="A50" s="6">
        <v>48</v>
      </c>
      <c r="B50" s="8" t="s">
        <v>129</v>
      </c>
      <c r="C50" s="8" t="s">
        <v>24</v>
      </c>
      <c r="D50" s="8" t="s">
        <v>418</v>
      </c>
      <c r="E50" s="12" t="s">
        <v>419</v>
      </c>
      <c r="F50" s="8" t="s">
        <v>180</v>
      </c>
      <c r="G50" s="7"/>
      <c r="I50" s="17"/>
    </row>
    <row r="51" spans="1:9">
      <c r="A51" s="6">
        <v>49</v>
      </c>
      <c r="B51" s="8" t="s">
        <v>128</v>
      </c>
      <c r="C51" s="8" t="s">
        <v>393</v>
      </c>
      <c r="D51" s="8" t="s">
        <v>420</v>
      </c>
      <c r="E51" s="12"/>
      <c r="F51" s="8" t="s">
        <v>345</v>
      </c>
      <c r="G51" s="7"/>
      <c r="I51" s="17"/>
    </row>
    <row r="52" spans="1:9" ht="33">
      <c r="A52" s="6">
        <v>50</v>
      </c>
      <c r="B52" s="103" t="s">
        <v>154</v>
      </c>
      <c r="C52" s="98" t="s">
        <v>60</v>
      </c>
      <c r="D52" s="103" t="s">
        <v>421</v>
      </c>
      <c r="E52" s="14" t="s">
        <v>429</v>
      </c>
      <c r="F52" s="9" t="s">
        <v>180</v>
      </c>
      <c r="G52" s="7"/>
    </row>
    <row r="53" spans="1:9" ht="33">
      <c r="A53" s="6">
        <v>51</v>
      </c>
      <c r="B53" s="103" t="s">
        <v>460</v>
      </c>
      <c r="C53" s="20" t="s">
        <v>0</v>
      </c>
      <c r="D53" s="103" t="s">
        <v>422</v>
      </c>
      <c r="E53" s="14" t="s">
        <v>430</v>
      </c>
      <c r="F53" s="9" t="s">
        <v>180</v>
      </c>
      <c r="G53" s="7"/>
    </row>
    <row r="54" spans="1:9" ht="33">
      <c r="A54" s="6">
        <v>52</v>
      </c>
      <c r="B54" s="14" t="s">
        <v>461</v>
      </c>
      <c r="C54" s="98" t="s">
        <v>55</v>
      </c>
      <c r="D54" s="14" t="s">
        <v>423</v>
      </c>
      <c r="E54" s="14" t="s">
        <v>431</v>
      </c>
      <c r="F54" s="9" t="s">
        <v>180</v>
      </c>
      <c r="G54" s="7"/>
    </row>
    <row r="55" spans="1:9" ht="33">
      <c r="A55" s="6">
        <v>53</v>
      </c>
      <c r="B55" s="14" t="s">
        <v>462</v>
      </c>
      <c r="C55" s="98" t="s">
        <v>55</v>
      </c>
      <c r="D55" s="14" t="s">
        <v>423</v>
      </c>
      <c r="E55" s="14" t="s">
        <v>432</v>
      </c>
      <c r="F55" s="9" t="s">
        <v>180</v>
      </c>
      <c r="G55" s="7"/>
    </row>
    <row r="56" spans="1:9" ht="33">
      <c r="A56" s="6">
        <v>54</v>
      </c>
      <c r="B56" s="14" t="s">
        <v>128</v>
      </c>
      <c r="C56" s="98" t="s">
        <v>55</v>
      </c>
      <c r="D56" s="14" t="s">
        <v>423</v>
      </c>
      <c r="E56" s="14" t="s">
        <v>432</v>
      </c>
      <c r="F56" s="9" t="s">
        <v>180</v>
      </c>
      <c r="G56" s="7"/>
    </row>
    <row r="57" spans="1:9" ht="33">
      <c r="A57" s="6">
        <v>55</v>
      </c>
      <c r="B57" s="14" t="s">
        <v>128</v>
      </c>
      <c r="C57" s="98" t="s">
        <v>55</v>
      </c>
      <c r="D57" s="14" t="s">
        <v>423</v>
      </c>
      <c r="E57" s="14" t="s">
        <v>432</v>
      </c>
      <c r="F57" s="9" t="s">
        <v>180</v>
      </c>
      <c r="G57" s="7"/>
    </row>
    <row r="58" spans="1:9" ht="33">
      <c r="A58" s="6">
        <v>56</v>
      </c>
      <c r="B58" s="14" t="s">
        <v>463</v>
      </c>
      <c r="C58" s="98" t="s">
        <v>55</v>
      </c>
      <c r="D58" s="14" t="s">
        <v>423</v>
      </c>
      <c r="E58" s="14" t="s">
        <v>432</v>
      </c>
      <c r="F58" s="9" t="s">
        <v>180</v>
      </c>
      <c r="G58" s="7"/>
    </row>
    <row r="59" spans="1:9" ht="33">
      <c r="A59" s="6">
        <v>57</v>
      </c>
      <c r="B59" s="7" t="s">
        <v>129</v>
      </c>
      <c r="C59" s="98" t="s">
        <v>55</v>
      </c>
      <c r="D59" s="14" t="s">
        <v>424</v>
      </c>
      <c r="E59" s="14" t="s">
        <v>433</v>
      </c>
      <c r="F59" s="9" t="s">
        <v>180</v>
      </c>
      <c r="G59" s="7"/>
    </row>
    <row r="60" spans="1:9" ht="33">
      <c r="A60" s="6">
        <v>58</v>
      </c>
      <c r="B60" s="7" t="s">
        <v>137</v>
      </c>
      <c r="C60" s="98" t="s">
        <v>55</v>
      </c>
      <c r="D60" s="14" t="s">
        <v>425</v>
      </c>
      <c r="E60" s="14" t="s">
        <v>434</v>
      </c>
      <c r="F60" s="14" t="s">
        <v>7</v>
      </c>
      <c r="G60" s="7"/>
    </row>
    <row r="61" spans="1:9" ht="33">
      <c r="A61" s="6">
        <v>59</v>
      </c>
      <c r="B61" s="8"/>
      <c r="C61" s="14" t="s">
        <v>19</v>
      </c>
      <c r="D61" s="14" t="s">
        <v>426</v>
      </c>
      <c r="E61" s="14"/>
      <c r="F61" s="9" t="s">
        <v>180</v>
      </c>
      <c r="G61" s="7"/>
    </row>
    <row r="62" spans="1:9" ht="33">
      <c r="A62" s="6">
        <v>60</v>
      </c>
      <c r="B62" s="8"/>
      <c r="C62" s="14" t="s">
        <v>19</v>
      </c>
      <c r="D62" s="14" t="s">
        <v>427</v>
      </c>
      <c r="E62" s="14" t="s">
        <v>435</v>
      </c>
      <c r="F62" s="9" t="s">
        <v>294</v>
      </c>
      <c r="G62" s="7"/>
    </row>
    <row r="63" spans="1:9" ht="33">
      <c r="A63" s="6">
        <v>61</v>
      </c>
      <c r="B63" s="8"/>
      <c r="C63" s="14" t="s">
        <v>19</v>
      </c>
      <c r="D63" s="14" t="s">
        <v>428</v>
      </c>
      <c r="E63" s="14" t="s">
        <v>436</v>
      </c>
      <c r="F63" s="9" t="s">
        <v>180</v>
      </c>
      <c r="G63" s="7"/>
    </row>
    <row r="64" spans="1:9">
      <c r="A64" s="6">
        <v>62</v>
      </c>
      <c r="B64" s="99" t="s">
        <v>464</v>
      </c>
      <c r="C64" s="100" t="s">
        <v>19</v>
      </c>
      <c r="D64" s="14" t="s">
        <v>438</v>
      </c>
      <c r="E64" s="7" t="s">
        <v>449</v>
      </c>
      <c r="F64" s="8" t="s">
        <v>180</v>
      </c>
      <c r="G64" s="7"/>
    </row>
    <row r="65" spans="1:7">
      <c r="A65" s="6">
        <v>63</v>
      </c>
      <c r="B65" s="104" t="s">
        <v>465</v>
      </c>
      <c r="C65" s="7" t="s">
        <v>21</v>
      </c>
      <c r="D65" s="14" t="s">
        <v>439</v>
      </c>
      <c r="E65" s="7" t="s">
        <v>308</v>
      </c>
      <c r="F65" s="8" t="s">
        <v>180</v>
      </c>
      <c r="G65" s="7"/>
    </row>
    <row r="66" spans="1:7" ht="33">
      <c r="A66" s="6">
        <v>64</v>
      </c>
      <c r="B66" s="99" t="s">
        <v>128</v>
      </c>
      <c r="C66" s="7" t="s">
        <v>21</v>
      </c>
      <c r="D66" s="14" t="s">
        <v>440</v>
      </c>
      <c r="E66" s="7" t="s">
        <v>450</v>
      </c>
      <c r="F66" s="8" t="s">
        <v>180</v>
      </c>
      <c r="G66" s="7"/>
    </row>
    <row r="67" spans="1:7">
      <c r="A67" s="6">
        <v>65</v>
      </c>
      <c r="B67" s="104" t="s">
        <v>291</v>
      </c>
      <c r="C67" s="7" t="s">
        <v>21</v>
      </c>
      <c r="D67" s="14" t="s">
        <v>441</v>
      </c>
      <c r="E67" s="7" t="s">
        <v>308</v>
      </c>
      <c r="F67" s="8" t="s">
        <v>180</v>
      </c>
      <c r="G67" s="7"/>
    </row>
    <row r="68" spans="1:7" ht="33">
      <c r="A68" s="6">
        <v>66</v>
      </c>
      <c r="B68" s="104" t="s">
        <v>145</v>
      </c>
      <c r="C68" s="7" t="s">
        <v>21</v>
      </c>
      <c r="D68" s="14" t="s">
        <v>442</v>
      </c>
      <c r="E68" s="7" t="s">
        <v>451</v>
      </c>
      <c r="F68" s="8" t="s">
        <v>180</v>
      </c>
      <c r="G68" s="7"/>
    </row>
    <row r="69" spans="1:7">
      <c r="A69" s="6">
        <v>67</v>
      </c>
      <c r="B69" s="99" t="s">
        <v>129</v>
      </c>
      <c r="C69" s="100" t="s">
        <v>437</v>
      </c>
      <c r="D69" s="14" t="s">
        <v>443</v>
      </c>
      <c r="E69" s="100"/>
      <c r="F69" s="8" t="s">
        <v>180</v>
      </c>
      <c r="G69" s="7"/>
    </row>
    <row r="70" spans="1:7">
      <c r="A70" s="6">
        <v>68</v>
      </c>
      <c r="B70" s="8" t="s">
        <v>466</v>
      </c>
      <c r="C70" s="100" t="s">
        <v>394</v>
      </c>
      <c r="D70" s="14" t="s">
        <v>444</v>
      </c>
      <c r="E70" s="8"/>
      <c r="F70" s="8" t="s">
        <v>294</v>
      </c>
      <c r="G70" s="7"/>
    </row>
    <row r="71" spans="1:7">
      <c r="A71" s="6">
        <v>69</v>
      </c>
      <c r="B71" s="8" t="s">
        <v>467</v>
      </c>
      <c r="C71" s="100" t="s">
        <v>274</v>
      </c>
      <c r="D71" s="14" t="s">
        <v>445</v>
      </c>
      <c r="E71" s="8"/>
      <c r="F71" s="8" t="s">
        <v>294</v>
      </c>
      <c r="G71" s="7"/>
    </row>
    <row r="72" spans="1:7">
      <c r="A72" s="6">
        <v>70</v>
      </c>
      <c r="B72" s="99" t="s">
        <v>468</v>
      </c>
      <c r="C72" s="100" t="s">
        <v>19</v>
      </c>
      <c r="D72" s="14" t="s">
        <v>446</v>
      </c>
      <c r="E72" s="100" t="s">
        <v>452</v>
      </c>
      <c r="F72" s="8" t="s">
        <v>180</v>
      </c>
      <c r="G72" s="7"/>
    </row>
    <row r="73" spans="1:7">
      <c r="A73" s="6">
        <v>71</v>
      </c>
      <c r="B73" s="99" t="s">
        <v>143</v>
      </c>
      <c r="C73" s="100" t="s">
        <v>19</v>
      </c>
      <c r="D73" s="14" t="s">
        <v>40</v>
      </c>
      <c r="E73" s="100" t="s">
        <v>453</v>
      </c>
      <c r="F73" s="8" t="s">
        <v>294</v>
      </c>
      <c r="G73" s="7"/>
    </row>
    <row r="74" spans="1:7">
      <c r="A74" s="6">
        <v>72</v>
      </c>
      <c r="B74" s="104"/>
      <c r="C74" s="7" t="s">
        <v>21</v>
      </c>
      <c r="D74" s="14" t="s">
        <v>447</v>
      </c>
      <c r="E74" s="7" t="s">
        <v>454</v>
      </c>
      <c r="F74" s="8" t="s">
        <v>180</v>
      </c>
      <c r="G74" s="7"/>
    </row>
    <row r="75" spans="1:7" ht="33">
      <c r="A75" s="6">
        <v>73</v>
      </c>
      <c r="B75" s="105" t="s">
        <v>469</v>
      </c>
      <c r="C75" s="100" t="s">
        <v>18</v>
      </c>
      <c r="D75" s="14" t="s">
        <v>448</v>
      </c>
      <c r="E75" s="7" t="s">
        <v>455</v>
      </c>
      <c r="F75" s="8" t="s">
        <v>294</v>
      </c>
      <c r="G75" s="7"/>
    </row>
  </sheetData>
  <autoFilter ref="A2:G75" xr:uid="{00000000-0009-0000-0000-000003000000}"/>
  <mergeCells count="1">
    <mergeCell ref="A1:G1"/>
  </mergeCells>
  <phoneticPr fontId="1" type="noConversion"/>
  <conditionalFormatting sqref="B59">
    <cfRule type="duplicateValues" dxfId="1" priority="2"/>
  </conditionalFormatting>
  <conditionalFormatting sqref="B61:B63">
    <cfRule type="duplicateValues" dxfId="0" priority="1"/>
  </conditionalFormatting>
  <dataValidations count="5">
    <dataValidation type="list" allowBlank="1" showInputMessage="1" showErrorMessage="1" sqref="F60" xr:uid="{00000000-0002-0000-0300-000000000000}">
      <formula1>"擅自復工裁處停止供電供水,已歇業,拆除"</formula1>
    </dataValidation>
    <dataValidation type="list" allowBlank="1" showInputMessage="1" showErrorMessage="1" sqref="G39" xr:uid="{00000000-0002-0000-0300-000001000000}">
      <formula1>"是,否"</formula1>
      <formula2>0</formula2>
    </dataValidation>
    <dataValidation type="list" allowBlank="1" showInputMessage="1" showErrorMessage="1" sqref="G40:G75 G3:G38" xr:uid="{00000000-0002-0000-0300-000002000000}">
      <formula1>"是,否"</formula1>
    </dataValidation>
    <dataValidation type="list" allowBlank="1" showInputMessage="1" showErrorMessage="1" sqref="F40 F27:F37 F7:F25 F3:F5 F64:F69 F72:F74" xr:uid="{00000000-0002-0000-0300-000003000000}">
      <formula1>"非屬工廠,未達規模,配合停工,既有未登記工廠,已申請納管,取得特定工廠登記,取得一般工廠登記,申請轉型遷廠或關廠計畫,陳述意見中,勒令停工,已停工,未停工裁處停止供電供水,執行停止供電供水,執行停止供電,已歇業,拆除"</formula1>
    </dataValidation>
    <dataValidation type="list" allowBlank="1" showInputMessage="1" showErrorMessage="1" sqref="F6 F26 F38:F39 F41:F59 F61:F63 F70:F71 F75" xr:uid="{00000000-0002-0000-0300-000004000000}">
      <formula1>"非屬工廠,未達規模,配合停工,既有未登記工廠,已申請納管,取得特定工廠登記,取得一般工廠登記,申請轉型遷廠或關廠計畫,陳述意見中,勒令停工,已停工,未停工裁處停止供電供水,執行停止供電供水,執行停止供電,已歇業,拆除"</formula1>
      <formula2>0</formula2>
    </dataValidation>
  </dataValidations>
  <pageMargins left="0.23622047244094491" right="0.23622047244094491" top="0.35433070866141736" bottom="0.15748031496062992" header="0.31496062992125984" footer="0.31496062992125984"/>
  <pageSetup paperSize="9" scale="79"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P30"/>
  <sheetViews>
    <sheetView zoomScale="80" zoomScaleNormal="80" workbookViewId="0">
      <selection activeCell="V25" sqref="V25"/>
    </sheetView>
  </sheetViews>
  <sheetFormatPr defaultRowHeight="16.5"/>
  <cols>
    <col min="1" max="1" width="11.25" customWidth="1"/>
    <col min="2" max="2" width="10.625" customWidth="1"/>
    <col min="3" max="4" width="12.125" customWidth="1"/>
    <col min="5" max="5" width="22.5" customWidth="1"/>
    <col min="6" max="6" width="15.625" customWidth="1"/>
    <col min="7" max="13" width="9.625" customWidth="1"/>
  </cols>
  <sheetData>
    <row r="1" spans="1:14" ht="19.5" customHeight="1">
      <c r="A1" s="150" t="s">
        <v>373</v>
      </c>
      <c r="B1" s="151"/>
      <c r="C1" s="151"/>
      <c r="D1" s="151"/>
      <c r="E1" s="151"/>
      <c r="F1" s="151"/>
      <c r="G1" s="151"/>
      <c r="H1" s="151"/>
      <c r="I1" s="151"/>
      <c r="J1" s="151"/>
      <c r="K1" s="151"/>
      <c r="L1" s="151"/>
      <c r="M1" s="152"/>
    </row>
    <row r="2" spans="1:14" ht="21">
      <c r="A2" s="153" t="s">
        <v>337</v>
      </c>
      <c r="B2" s="153"/>
      <c r="C2" s="153"/>
      <c r="D2" s="153"/>
      <c r="E2" s="153"/>
      <c r="F2" s="153"/>
      <c r="G2" s="153"/>
      <c r="H2" s="153"/>
      <c r="I2" s="153"/>
      <c r="J2" s="153"/>
      <c r="K2" s="153"/>
      <c r="L2" s="154"/>
      <c r="M2" s="155"/>
    </row>
    <row r="3" spans="1:14" ht="22.5" customHeight="1" thickBot="1">
      <c r="A3" s="156" t="s">
        <v>338</v>
      </c>
      <c r="B3" s="156" t="s">
        <v>339</v>
      </c>
      <c r="C3" s="156" t="s">
        <v>340</v>
      </c>
      <c r="D3" s="156" t="s">
        <v>341</v>
      </c>
      <c r="E3" s="158" t="s">
        <v>365</v>
      </c>
      <c r="F3" s="158"/>
      <c r="G3" s="158"/>
      <c r="H3" s="158"/>
      <c r="I3" s="158"/>
      <c r="J3" s="158"/>
      <c r="K3" s="158"/>
      <c r="L3" s="159"/>
      <c r="M3" s="160"/>
      <c r="N3" s="28"/>
    </row>
    <row r="4" spans="1:14" ht="51" customHeight="1" thickTop="1">
      <c r="A4" s="157"/>
      <c r="B4" s="157"/>
      <c r="C4" s="157"/>
      <c r="D4" s="157"/>
      <c r="E4" s="161" t="s">
        <v>374</v>
      </c>
      <c r="F4" s="161" t="s">
        <v>342</v>
      </c>
      <c r="G4" s="164" t="s">
        <v>375</v>
      </c>
      <c r="H4" s="165"/>
      <c r="I4" s="166"/>
      <c r="J4" s="166"/>
      <c r="K4" s="165"/>
      <c r="L4" s="164" t="s">
        <v>343</v>
      </c>
      <c r="M4" s="167"/>
      <c r="N4" s="29"/>
    </row>
    <row r="5" spans="1:14" ht="81.75" customHeight="1">
      <c r="A5" s="157"/>
      <c r="B5" s="157"/>
      <c r="C5" s="157"/>
      <c r="D5" s="157"/>
      <c r="E5" s="162"/>
      <c r="F5" s="163"/>
      <c r="G5" s="72" t="s">
        <v>344</v>
      </c>
      <c r="H5" s="54" t="s">
        <v>345</v>
      </c>
      <c r="I5" s="62" t="s">
        <v>346</v>
      </c>
      <c r="J5" s="62" t="s">
        <v>347</v>
      </c>
      <c r="K5" s="72" t="s">
        <v>7</v>
      </c>
      <c r="L5" s="72" t="s">
        <v>348</v>
      </c>
      <c r="M5" s="30" t="s">
        <v>349</v>
      </c>
    </row>
    <row r="6" spans="1:14" ht="18.75">
      <c r="A6" s="31" t="s">
        <v>350</v>
      </c>
      <c r="B6" s="32">
        <v>10</v>
      </c>
      <c r="C6" s="33">
        <f t="shared" ref="C6:C23" si="0">SUM(E6:M6)</f>
        <v>10</v>
      </c>
      <c r="D6" s="43">
        <f t="shared" ref="D6:D23" si="1">B6-C6</f>
        <v>0</v>
      </c>
      <c r="E6" s="73">
        <v>5</v>
      </c>
      <c r="F6" s="91">
        <v>4</v>
      </c>
      <c r="G6" s="74" t="s">
        <v>351</v>
      </c>
      <c r="H6" s="59" t="s">
        <v>351</v>
      </c>
      <c r="I6" s="35">
        <v>1</v>
      </c>
      <c r="J6" s="44" t="s">
        <v>351</v>
      </c>
      <c r="K6" s="75" t="s">
        <v>351</v>
      </c>
      <c r="L6" s="75" t="s">
        <v>351</v>
      </c>
      <c r="M6" s="37" t="s">
        <v>351</v>
      </c>
    </row>
    <row r="7" spans="1:14" ht="18.75">
      <c r="A7" s="38" t="s">
        <v>0</v>
      </c>
      <c r="B7" s="39">
        <v>173</v>
      </c>
      <c r="C7" s="33">
        <f t="shared" si="0"/>
        <v>173</v>
      </c>
      <c r="D7" s="43">
        <f t="shared" si="1"/>
        <v>0</v>
      </c>
      <c r="E7" s="41">
        <v>36</v>
      </c>
      <c r="F7" s="92">
        <v>55</v>
      </c>
      <c r="G7" s="74" t="s">
        <v>351</v>
      </c>
      <c r="H7" s="63">
        <v>1</v>
      </c>
      <c r="I7" s="35">
        <v>9</v>
      </c>
      <c r="J7" s="35">
        <v>10</v>
      </c>
      <c r="K7" s="76">
        <v>2</v>
      </c>
      <c r="L7" s="77">
        <v>15</v>
      </c>
      <c r="M7" s="42">
        <v>45</v>
      </c>
    </row>
    <row r="8" spans="1:14" ht="18.75">
      <c r="A8" s="38" t="s">
        <v>18</v>
      </c>
      <c r="B8" s="39">
        <v>100</v>
      </c>
      <c r="C8" s="33">
        <f t="shared" si="0"/>
        <v>100</v>
      </c>
      <c r="D8" s="43">
        <f t="shared" si="1"/>
        <v>0</v>
      </c>
      <c r="E8" s="36">
        <v>51</v>
      </c>
      <c r="F8" s="92">
        <v>39</v>
      </c>
      <c r="G8" s="74" t="s">
        <v>351</v>
      </c>
      <c r="H8" s="59" t="s">
        <v>351</v>
      </c>
      <c r="I8" s="35">
        <v>8</v>
      </c>
      <c r="J8" s="44">
        <v>1</v>
      </c>
      <c r="K8" s="75">
        <v>1</v>
      </c>
      <c r="L8" s="78" t="s">
        <v>351</v>
      </c>
      <c r="M8" s="43" t="s">
        <v>351</v>
      </c>
    </row>
    <row r="9" spans="1:14" ht="18.75">
      <c r="A9" s="38" t="s">
        <v>19</v>
      </c>
      <c r="B9" s="39">
        <v>120</v>
      </c>
      <c r="C9" s="33">
        <f t="shared" si="0"/>
        <v>120</v>
      </c>
      <c r="D9" s="43">
        <f t="shared" si="1"/>
        <v>0</v>
      </c>
      <c r="E9" s="36">
        <v>61</v>
      </c>
      <c r="F9" s="92">
        <v>39</v>
      </c>
      <c r="G9" s="74" t="s">
        <v>351</v>
      </c>
      <c r="H9" s="59" t="s">
        <v>351</v>
      </c>
      <c r="I9" s="35">
        <v>17</v>
      </c>
      <c r="J9" s="44">
        <v>2</v>
      </c>
      <c r="K9" s="75">
        <v>1</v>
      </c>
      <c r="L9" s="78" t="s">
        <v>351</v>
      </c>
      <c r="M9" s="43" t="s">
        <v>351</v>
      </c>
    </row>
    <row r="10" spans="1:14" ht="18.75">
      <c r="A10" s="38" t="s">
        <v>21</v>
      </c>
      <c r="B10" s="39">
        <v>31</v>
      </c>
      <c r="C10" s="33">
        <f t="shared" si="0"/>
        <v>31</v>
      </c>
      <c r="D10" s="43">
        <f t="shared" si="1"/>
        <v>0</v>
      </c>
      <c r="E10" s="36">
        <v>9</v>
      </c>
      <c r="F10" s="92">
        <v>11</v>
      </c>
      <c r="G10" s="74" t="s">
        <v>351</v>
      </c>
      <c r="H10" s="59" t="s">
        <v>351</v>
      </c>
      <c r="I10" s="35">
        <v>11</v>
      </c>
      <c r="J10" s="44" t="s">
        <v>351</v>
      </c>
      <c r="K10" s="75" t="s">
        <v>351</v>
      </c>
      <c r="L10" s="78" t="s">
        <v>351</v>
      </c>
      <c r="M10" s="43" t="s">
        <v>351</v>
      </c>
    </row>
    <row r="11" spans="1:14" ht="18.75">
      <c r="A11" s="38" t="s">
        <v>22</v>
      </c>
      <c r="B11" s="39">
        <v>26</v>
      </c>
      <c r="C11" s="33">
        <f t="shared" si="0"/>
        <v>26</v>
      </c>
      <c r="D11" s="43">
        <f t="shared" si="1"/>
        <v>0</v>
      </c>
      <c r="E11" s="36">
        <v>9</v>
      </c>
      <c r="F11" s="92">
        <v>13</v>
      </c>
      <c r="G11" s="74" t="s">
        <v>351</v>
      </c>
      <c r="H11" s="63">
        <v>1</v>
      </c>
      <c r="I11" s="35">
        <v>3</v>
      </c>
      <c r="J11" s="44" t="s">
        <v>351</v>
      </c>
      <c r="K11" s="75" t="s">
        <v>351</v>
      </c>
      <c r="L11" s="78" t="s">
        <v>351</v>
      </c>
      <c r="M11" s="43" t="s">
        <v>351</v>
      </c>
    </row>
    <row r="12" spans="1:14" ht="18.75">
      <c r="A12" s="38" t="s">
        <v>352</v>
      </c>
      <c r="B12" s="39">
        <v>3</v>
      </c>
      <c r="C12" s="33">
        <f t="shared" si="0"/>
        <v>3</v>
      </c>
      <c r="D12" s="43">
        <f t="shared" si="1"/>
        <v>0</v>
      </c>
      <c r="E12" s="36">
        <v>2</v>
      </c>
      <c r="F12" s="92" t="s">
        <v>351</v>
      </c>
      <c r="G12" s="74" t="s">
        <v>351</v>
      </c>
      <c r="H12" s="63" t="s">
        <v>351</v>
      </c>
      <c r="I12" s="35">
        <v>1</v>
      </c>
      <c r="J12" s="44" t="s">
        <v>351</v>
      </c>
      <c r="K12" s="75" t="s">
        <v>351</v>
      </c>
      <c r="L12" s="78" t="s">
        <v>351</v>
      </c>
      <c r="M12" s="43" t="s">
        <v>351</v>
      </c>
    </row>
    <row r="13" spans="1:14" ht="18.75">
      <c r="A13" s="38" t="s">
        <v>56</v>
      </c>
      <c r="B13" s="39">
        <v>8</v>
      </c>
      <c r="C13" s="33">
        <f t="shared" si="0"/>
        <v>8</v>
      </c>
      <c r="D13" s="43">
        <f t="shared" si="1"/>
        <v>0</v>
      </c>
      <c r="E13" s="36">
        <v>1</v>
      </c>
      <c r="F13" s="92">
        <v>6</v>
      </c>
      <c r="G13" s="74" t="s">
        <v>351</v>
      </c>
      <c r="H13" s="63" t="s">
        <v>351</v>
      </c>
      <c r="I13" s="44">
        <v>1</v>
      </c>
      <c r="J13" s="44" t="s">
        <v>351</v>
      </c>
      <c r="K13" s="75" t="s">
        <v>351</v>
      </c>
      <c r="L13" s="78" t="s">
        <v>351</v>
      </c>
      <c r="M13" s="43" t="s">
        <v>351</v>
      </c>
    </row>
    <row r="14" spans="1:14" ht="18.75">
      <c r="A14" s="38" t="s">
        <v>353</v>
      </c>
      <c r="B14" s="39">
        <v>6</v>
      </c>
      <c r="C14" s="33">
        <f t="shared" si="0"/>
        <v>6</v>
      </c>
      <c r="D14" s="43">
        <f t="shared" si="1"/>
        <v>0</v>
      </c>
      <c r="E14" s="36">
        <v>3</v>
      </c>
      <c r="F14" s="93">
        <v>2</v>
      </c>
      <c r="G14" s="74" t="s">
        <v>351</v>
      </c>
      <c r="H14" s="59" t="s">
        <v>351</v>
      </c>
      <c r="I14" s="35">
        <v>1</v>
      </c>
      <c r="J14" s="44" t="s">
        <v>351</v>
      </c>
      <c r="K14" s="75" t="s">
        <v>351</v>
      </c>
      <c r="L14" s="78" t="s">
        <v>351</v>
      </c>
      <c r="M14" s="43" t="s">
        <v>351</v>
      </c>
    </row>
    <row r="15" spans="1:14" ht="18.75">
      <c r="A15" s="38" t="s">
        <v>24</v>
      </c>
      <c r="B15" s="39">
        <v>12</v>
      </c>
      <c r="C15" s="33">
        <f t="shared" si="0"/>
        <v>12</v>
      </c>
      <c r="D15" s="43">
        <f t="shared" si="1"/>
        <v>0</v>
      </c>
      <c r="E15" s="79">
        <v>7</v>
      </c>
      <c r="F15" s="92">
        <v>3</v>
      </c>
      <c r="G15" s="74" t="s">
        <v>351</v>
      </c>
      <c r="H15" s="63">
        <v>1</v>
      </c>
      <c r="I15" s="35">
        <v>1</v>
      </c>
      <c r="J15" s="44" t="s">
        <v>351</v>
      </c>
      <c r="K15" s="75" t="s">
        <v>351</v>
      </c>
      <c r="L15" s="78" t="s">
        <v>351</v>
      </c>
      <c r="M15" s="43" t="s">
        <v>351</v>
      </c>
      <c r="N15" s="29"/>
    </row>
    <row r="16" spans="1:14" ht="18.75">
      <c r="A16" s="38" t="s">
        <v>26</v>
      </c>
      <c r="B16" s="39">
        <v>130</v>
      </c>
      <c r="C16" s="33">
        <f t="shared" si="0"/>
        <v>130</v>
      </c>
      <c r="D16" s="43">
        <f t="shared" si="1"/>
        <v>0</v>
      </c>
      <c r="E16" s="45">
        <v>105</v>
      </c>
      <c r="F16" s="94">
        <v>12</v>
      </c>
      <c r="G16" s="74" t="s">
        <v>351</v>
      </c>
      <c r="H16" s="63">
        <v>9</v>
      </c>
      <c r="I16" s="35">
        <v>4</v>
      </c>
      <c r="J16" s="44" t="s">
        <v>351</v>
      </c>
      <c r="K16" s="75" t="s">
        <v>351</v>
      </c>
      <c r="L16" s="78" t="s">
        <v>351</v>
      </c>
      <c r="M16" s="43" t="s">
        <v>351</v>
      </c>
    </row>
    <row r="17" spans="1:16" ht="18.75">
      <c r="A17" s="38" t="s">
        <v>354</v>
      </c>
      <c r="B17" s="39">
        <v>5</v>
      </c>
      <c r="C17" s="33">
        <f t="shared" si="0"/>
        <v>5</v>
      </c>
      <c r="D17" s="43">
        <f t="shared" si="1"/>
        <v>0</v>
      </c>
      <c r="E17" s="45">
        <v>3</v>
      </c>
      <c r="F17" s="92">
        <v>2</v>
      </c>
      <c r="G17" s="74" t="s">
        <v>351</v>
      </c>
      <c r="H17" s="63" t="s">
        <v>351</v>
      </c>
      <c r="I17" s="35" t="s">
        <v>351</v>
      </c>
      <c r="J17" s="44" t="s">
        <v>351</v>
      </c>
      <c r="K17" s="75" t="s">
        <v>351</v>
      </c>
      <c r="L17" s="78" t="s">
        <v>351</v>
      </c>
      <c r="M17" s="43" t="s">
        <v>351</v>
      </c>
    </row>
    <row r="18" spans="1:16" ht="18.75">
      <c r="A18" s="38" t="s">
        <v>355</v>
      </c>
      <c r="B18" s="39">
        <v>8</v>
      </c>
      <c r="C18" s="33">
        <f t="shared" si="0"/>
        <v>8</v>
      </c>
      <c r="D18" s="43">
        <f t="shared" si="1"/>
        <v>0</v>
      </c>
      <c r="E18" s="40">
        <v>2</v>
      </c>
      <c r="F18" s="92">
        <v>6</v>
      </c>
      <c r="G18" s="74" t="s">
        <v>351</v>
      </c>
      <c r="H18" s="63" t="s">
        <v>351</v>
      </c>
      <c r="I18" s="35" t="s">
        <v>351</v>
      </c>
      <c r="J18" s="44" t="s">
        <v>351</v>
      </c>
      <c r="K18" s="75" t="s">
        <v>351</v>
      </c>
      <c r="L18" s="78" t="s">
        <v>351</v>
      </c>
      <c r="M18" s="43" t="s">
        <v>351</v>
      </c>
    </row>
    <row r="19" spans="1:16" ht="18.75">
      <c r="A19" s="38" t="s">
        <v>30</v>
      </c>
      <c r="B19" s="39">
        <v>37</v>
      </c>
      <c r="C19" s="33">
        <f t="shared" si="0"/>
        <v>37</v>
      </c>
      <c r="D19" s="43">
        <f t="shared" si="1"/>
        <v>0</v>
      </c>
      <c r="E19" s="40">
        <v>10</v>
      </c>
      <c r="F19" s="92">
        <v>21</v>
      </c>
      <c r="G19" s="74" t="s">
        <v>351</v>
      </c>
      <c r="H19" s="63">
        <v>2</v>
      </c>
      <c r="I19" s="35">
        <v>3</v>
      </c>
      <c r="J19" s="44">
        <v>1</v>
      </c>
      <c r="K19" s="75" t="s">
        <v>351</v>
      </c>
      <c r="L19" s="78" t="s">
        <v>351</v>
      </c>
      <c r="M19" s="43" t="s">
        <v>351</v>
      </c>
    </row>
    <row r="20" spans="1:16" s="50" customFormat="1" ht="18.75">
      <c r="A20" s="38" t="s">
        <v>274</v>
      </c>
      <c r="B20" s="39">
        <v>11</v>
      </c>
      <c r="C20" s="33">
        <f t="shared" si="0"/>
        <v>11</v>
      </c>
      <c r="D20" s="49">
        <f t="shared" si="1"/>
        <v>0</v>
      </c>
      <c r="E20" s="80">
        <v>2</v>
      </c>
      <c r="F20" s="93">
        <v>9</v>
      </c>
      <c r="G20" s="74" t="s">
        <v>351</v>
      </c>
      <c r="H20" s="60" t="s">
        <v>351</v>
      </c>
      <c r="I20" s="47" t="s">
        <v>351</v>
      </c>
      <c r="J20" s="47" t="s">
        <v>351</v>
      </c>
      <c r="K20" s="81" t="s">
        <v>351</v>
      </c>
      <c r="L20" s="82" t="s">
        <v>351</v>
      </c>
      <c r="M20" s="49" t="s">
        <v>351</v>
      </c>
    </row>
    <row r="21" spans="1:16" ht="18.75">
      <c r="A21" s="38" t="s">
        <v>32</v>
      </c>
      <c r="B21" s="39">
        <v>22</v>
      </c>
      <c r="C21" s="33">
        <f t="shared" si="0"/>
        <v>22</v>
      </c>
      <c r="D21" s="43">
        <f t="shared" si="1"/>
        <v>0</v>
      </c>
      <c r="E21" s="83">
        <v>6</v>
      </c>
      <c r="F21" s="93">
        <v>11</v>
      </c>
      <c r="G21" s="74" t="s">
        <v>351</v>
      </c>
      <c r="H21" s="63">
        <v>1</v>
      </c>
      <c r="I21" s="35">
        <v>4</v>
      </c>
      <c r="J21" s="44" t="s">
        <v>351</v>
      </c>
      <c r="K21" s="75" t="s">
        <v>351</v>
      </c>
      <c r="L21" s="75" t="s">
        <v>351</v>
      </c>
      <c r="M21" s="43" t="s">
        <v>351</v>
      </c>
      <c r="P21" s="51"/>
    </row>
    <row r="22" spans="1:16" ht="18.75">
      <c r="A22" s="38" t="s">
        <v>275</v>
      </c>
      <c r="B22" s="39">
        <v>3</v>
      </c>
      <c r="C22" s="33">
        <f t="shared" si="0"/>
        <v>3</v>
      </c>
      <c r="D22" s="43">
        <f t="shared" si="1"/>
        <v>0</v>
      </c>
      <c r="E22" s="83" t="s">
        <v>351</v>
      </c>
      <c r="F22" s="93">
        <v>2</v>
      </c>
      <c r="G22" s="74" t="s">
        <v>351</v>
      </c>
      <c r="H22" s="63" t="s">
        <v>351</v>
      </c>
      <c r="I22" s="35">
        <v>1</v>
      </c>
      <c r="J22" s="44" t="s">
        <v>351</v>
      </c>
      <c r="K22" s="75" t="s">
        <v>351</v>
      </c>
      <c r="L22" s="75" t="s">
        <v>351</v>
      </c>
      <c r="M22" s="43" t="s">
        <v>351</v>
      </c>
    </row>
    <row r="23" spans="1:16" ht="18.75">
      <c r="A23" s="38" t="s">
        <v>356</v>
      </c>
      <c r="B23" s="39">
        <v>1</v>
      </c>
      <c r="C23" s="33">
        <f t="shared" si="0"/>
        <v>1</v>
      </c>
      <c r="D23" s="43">
        <f t="shared" si="1"/>
        <v>0</v>
      </c>
      <c r="E23" s="84">
        <v>1</v>
      </c>
      <c r="F23" s="93" t="s">
        <v>351</v>
      </c>
      <c r="G23" s="74" t="s">
        <v>351</v>
      </c>
      <c r="H23" s="63" t="s">
        <v>351</v>
      </c>
      <c r="I23" s="35" t="s">
        <v>351</v>
      </c>
      <c r="J23" s="44" t="s">
        <v>351</v>
      </c>
      <c r="K23" s="75" t="s">
        <v>351</v>
      </c>
      <c r="L23" s="75" t="s">
        <v>351</v>
      </c>
      <c r="M23" s="43" t="s">
        <v>351</v>
      </c>
    </row>
    <row r="24" spans="1:16" ht="23.25" customHeight="1">
      <c r="A24" s="137" t="s">
        <v>357</v>
      </c>
      <c r="B24" s="140">
        <f t="shared" ref="B24:M24" si="2">SUM(B6:B23)</f>
        <v>706</v>
      </c>
      <c r="C24" s="143">
        <f t="shared" si="2"/>
        <v>706</v>
      </c>
      <c r="D24" s="146">
        <f t="shared" si="2"/>
        <v>0</v>
      </c>
      <c r="E24" s="148">
        <f t="shared" si="2"/>
        <v>313</v>
      </c>
      <c r="F24" s="110">
        <f t="shared" si="2"/>
        <v>235</v>
      </c>
      <c r="G24" s="113">
        <f t="shared" si="2"/>
        <v>0</v>
      </c>
      <c r="H24" s="115">
        <f t="shared" si="2"/>
        <v>15</v>
      </c>
      <c r="I24" s="64">
        <f t="shared" si="2"/>
        <v>65</v>
      </c>
      <c r="J24" s="64">
        <f t="shared" si="2"/>
        <v>14</v>
      </c>
      <c r="K24" s="117">
        <f t="shared" si="2"/>
        <v>4</v>
      </c>
      <c r="L24" s="117">
        <f t="shared" si="2"/>
        <v>15</v>
      </c>
      <c r="M24" s="121">
        <f t="shared" si="2"/>
        <v>45</v>
      </c>
    </row>
    <row r="25" spans="1:16" ht="23.25" customHeight="1">
      <c r="A25" s="138"/>
      <c r="B25" s="141"/>
      <c r="C25" s="144"/>
      <c r="D25" s="146"/>
      <c r="E25" s="148"/>
      <c r="F25" s="111"/>
      <c r="G25" s="114"/>
      <c r="H25" s="116"/>
      <c r="I25" s="123">
        <f>SUM(I24:J24)</f>
        <v>79</v>
      </c>
      <c r="J25" s="124"/>
      <c r="K25" s="118"/>
      <c r="L25" s="118"/>
      <c r="M25" s="122"/>
    </row>
    <row r="26" spans="1:16" ht="27.6" customHeight="1" thickBot="1">
      <c r="A26" s="139"/>
      <c r="B26" s="142">
        <f>SUM(B7:B24)</f>
        <v>1402</v>
      </c>
      <c r="C26" s="145">
        <f>SUM(C7:C24)</f>
        <v>1402</v>
      </c>
      <c r="D26" s="147">
        <f>SUM(D7:D24)</f>
        <v>0</v>
      </c>
      <c r="E26" s="149"/>
      <c r="F26" s="112"/>
      <c r="G26" s="125">
        <f>SUM(G24:H25,I25,K24)</f>
        <v>98</v>
      </c>
      <c r="H26" s="126"/>
      <c r="I26" s="126"/>
      <c r="J26" s="126"/>
      <c r="K26" s="127"/>
      <c r="L26" s="128">
        <f>SUM(L24:M24)</f>
        <v>60</v>
      </c>
      <c r="M26" s="129"/>
    </row>
    <row r="27" spans="1:16" ht="66.75" customHeight="1" thickTop="1">
      <c r="A27" s="130" t="s">
        <v>376</v>
      </c>
      <c r="B27" s="131"/>
      <c r="C27" s="131"/>
      <c r="D27" s="132"/>
      <c r="E27" s="133">
        <f>SUM(246,H24,I25,K24:M25)</f>
        <v>404</v>
      </c>
      <c r="F27" s="134"/>
      <c r="G27" s="135"/>
      <c r="H27" s="135"/>
      <c r="I27" s="135"/>
      <c r="J27" s="135"/>
      <c r="K27" s="135"/>
      <c r="L27" s="135"/>
      <c r="M27" s="136"/>
      <c r="N27" s="28"/>
    </row>
    <row r="28" spans="1:16" ht="116.25" customHeight="1">
      <c r="A28" s="119" t="s">
        <v>377</v>
      </c>
      <c r="B28" s="120"/>
      <c r="C28" s="120"/>
      <c r="D28" s="120"/>
      <c r="E28" s="120"/>
      <c r="F28" s="120"/>
      <c r="G28" s="120"/>
      <c r="H28" s="120"/>
      <c r="I28" s="120"/>
      <c r="J28" s="120"/>
      <c r="K28" s="120"/>
      <c r="L28" s="120"/>
      <c r="M28" s="120"/>
    </row>
    <row r="29" spans="1:16" ht="45" customHeight="1">
      <c r="A29" s="52"/>
      <c r="B29" s="52"/>
      <c r="C29" s="52"/>
      <c r="D29" s="52"/>
      <c r="E29" s="52"/>
      <c r="F29" s="52"/>
      <c r="G29" s="52"/>
      <c r="H29" s="52"/>
      <c r="I29" s="52"/>
      <c r="J29" s="52"/>
      <c r="K29" s="52"/>
      <c r="L29" s="52"/>
      <c r="M29" s="52"/>
    </row>
    <row r="30" spans="1:16" ht="21">
      <c r="A30" s="53"/>
      <c r="B30" s="53"/>
      <c r="C30" s="53"/>
      <c r="D30" s="53"/>
      <c r="E30" s="53"/>
      <c r="F30" s="53"/>
      <c r="G30" s="53"/>
      <c r="H30" s="53"/>
      <c r="I30" s="53"/>
      <c r="J30" s="53"/>
      <c r="K30" s="53"/>
    </row>
  </sheetData>
  <mergeCells count="28">
    <mergeCell ref="E24:E26"/>
    <mergeCell ref="A1:M1"/>
    <mergeCell ref="A2:M2"/>
    <mergeCell ref="A3:A5"/>
    <mergeCell ref="B3:B5"/>
    <mergeCell ref="C3:C5"/>
    <mergeCell ref="D3:D5"/>
    <mergeCell ref="E3:M3"/>
    <mergeCell ref="E4:E5"/>
    <mergeCell ref="F4:F5"/>
    <mergeCell ref="G4:K4"/>
    <mergeCell ref="L4:M4"/>
    <mergeCell ref="F24:F26"/>
    <mergeCell ref="G24:G25"/>
    <mergeCell ref="H24:H25"/>
    <mergeCell ref="K24:K25"/>
    <mergeCell ref="A28:M28"/>
    <mergeCell ref="L24:L25"/>
    <mergeCell ref="M24:M25"/>
    <mergeCell ref="I25:J25"/>
    <mergeCell ref="G26:K26"/>
    <mergeCell ref="L26:M26"/>
    <mergeCell ref="A27:D27"/>
    <mergeCell ref="E27:M27"/>
    <mergeCell ref="A24:A26"/>
    <mergeCell ref="B24:B26"/>
    <mergeCell ref="C24:C26"/>
    <mergeCell ref="D24:D26"/>
  </mergeCells>
  <phoneticPr fontId="1" type="noConversion"/>
  <printOptions horizontalCentered="1" verticalCentered="1"/>
  <pageMargins left="0.43307086614173229" right="0.43307086614173229" top="0.15748031496062992" bottom="0.15748031496062992" header="0.31496062992125984" footer="0.31496062992125984"/>
  <pageSetup paperSize="9" scale="76"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N32"/>
  <sheetViews>
    <sheetView zoomScale="80" zoomScaleNormal="80" workbookViewId="0">
      <selection activeCell="A2" sqref="A2:K2"/>
    </sheetView>
  </sheetViews>
  <sheetFormatPr defaultRowHeight="16.5"/>
  <cols>
    <col min="1" max="1" width="13.25" customWidth="1"/>
    <col min="2" max="2" width="10.625" customWidth="1"/>
    <col min="3" max="4" width="12.125" customWidth="1"/>
    <col min="5" max="5" width="21.5" customWidth="1"/>
    <col min="6" max="6" width="11.5" customWidth="1"/>
    <col min="7" max="11" width="9.625" customWidth="1"/>
    <col min="12" max="12" width="5.5" customWidth="1"/>
  </cols>
  <sheetData>
    <row r="1" spans="1:12" ht="23.25" customHeight="1">
      <c r="A1" s="150" t="s">
        <v>373</v>
      </c>
      <c r="B1" s="151"/>
      <c r="C1" s="151"/>
      <c r="D1" s="151"/>
      <c r="E1" s="151"/>
      <c r="F1" s="151"/>
      <c r="G1" s="151"/>
      <c r="H1" s="151"/>
      <c r="I1" s="151"/>
      <c r="J1" s="151"/>
      <c r="K1" s="151"/>
    </row>
    <row r="2" spans="1:12" ht="18.75">
      <c r="A2" s="168" t="s">
        <v>358</v>
      </c>
      <c r="B2" s="168"/>
      <c r="C2" s="168"/>
      <c r="D2" s="168"/>
      <c r="E2" s="168"/>
      <c r="F2" s="168"/>
      <c r="G2" s="168"/>
      <c r="H2" s="168"/>
      <c r="I2" s="168"/>
      <c r="J2" s="168"/>
      <c r="K2" s="168"/>
    </row>
    <row r="3" spans="1:12" ht="22.5" customHeight="1" thickBot="1">
      <c r="A3" s="156" t="s">
        <v>338</v>
      </c>
      <c r="B3" s="156" t="s">
        <v>339</v>
      </c>
      <c r="C3" s="156" t="s">
        <v>340</v>
      </c>
      <c r="D3" s="156" t="s">
        <v>341</v>
      </c>
      <c r="E3" s="158" t="s">
        <v>365</v>
      </c>
      <c r="F3" s="158"/>
      <c r="G3" s="158"/>
      <c r="H3" s="158"/>
      <c r="I3" s="158"/>
      <c r="J3" s="158"/>
      <c r="K3" s="158"/>
      <c r="L3" s="51"/>
    </row>
    <row r="4" spans="1:12" ht="43.9" customHeight="1" thickTop="1">
      <c r="A4" s="157"/>
      <c r="B4" s="157"/>
      <c r="C4" s="157"/>
      <c r="D4" s="157"/>
      <c r="E4" s="161" t="s">
        <v>378</v>
      </c>
      <c r="F4" s="161" t="s">
        <v>379</v>
      </c>
      <c r="G4" s="164" t="s">
        <v>380</v>
      </c>
      <c r="H4" s="165"/>
      <c r="I4" s="166"/>
      <c r="J4" s="166"/>
      <c r="K4" s="171"/>
    </row>
    <row r="5" spans="1:12" ht="81" customHeight="1">
      <c r="A5" s="169"/>
      <c r="B5" s="169"/>
      <c r="C5" s="169"/>
      <c r="D5" s="169"/>
      <c r="E5" s="170"/>
      <c r="F5" s="170"/>
      <c r="G5" s="85" t="s">
        <v>344</v>
      </c>
      <c r="H5" s="54" t="s">
        <v>345</v>
      </c>
      <c r="I5" s="62" t="s">
        <v>346</v>
      </c>
      <c r="J5" s="62" t="s">
        <v>347</v>
      </c>
      <c r="K5" s="65" t="s">
        <v>50</v>
      </c>
    </row>
    <row r="6" spans="1:12" ht="18.75" hidden="1">
      <c r="A6" s="55" t="s">
        <v>350</v>
      </c>
      <c r="B6" s="39"/>
      <c r="C6" s="33">
        <f t="shared" ref="C6:C25" si="0">SUM(E6:K6)</f>
        <v>0</v>
      </c>
      <c r="D6" s="34">
        <f t="shared" ref="D6:D25" si="1">B6-C6</f>
        <v>0</v>
      </c>
      <c r="E6" s="86"/>
      <c r="F6" s="87"/>
      <c r="G6" s="88"/>
      <c r="H6" s="56"/>
      <c r="I6" s="33"/>
      <c r="J6" s="66"/>
      <c r="K6" s="57"/>
    </row>
    <row r="7" spans="1:12" ht="18.75">
      <c r="A7" s="58" t="s">
        <v>0</v>
      </c>
      <c r="B7" s="39">
        <f>'[1]110年對內統計表'!B7</f>
        <v>58</v>
      </c>
      <c r="C7" s="35">
        <f t="shared" si="0"/>
        <v>58</v>
      </c>
      <c r="D7" s="59">
        <f t="shared" si="1"/>
        <v>0</v>
      </c>
      <c r="E7" s="95">
        <f>SUM('[1]110年對內統計表'!E7:F7)</f>
        <v>27</v>
      </c>
      <c r="F7" s="46">
        <f>SUM('[1]110年對內統計表'!G7:K7)</f>
        <v>15</v>
      </c>
      <c r="G7" s="96">
        <v>1</v>
      </c>
      <c r="H7" s="67">
        <v>3</v>
      </c>
      <c r="I7" s="68">
        <f>SUM('[1]110年對內統計表'!O7:P7)</f>
        <v>11</v>
      </c>
      <c r="J7" s="35" t="s">
        <v>351</v>
      </c>
      <c r="K7" s="41">
        <v>1</v>
      </c>
    </row>
    <row r="8" spans="1:12" ht="18.75">
      <c r="A8" s="58" t="s">
        <v>18</v>
      </c>
      <c r="B8" s="39">
        <f>'[1]110年對內統計表'!B8</f>
        <v>71</v>
      </c>
      <c r="C8" s="35">
        <f t="shared" si="0"/>
        <v>71</v>
      </c>
      <c r="D8" s="59">
        <f t="shared" si="1"/>
        <v>0</v>
      </c>
      <c r="E8" s="95">
        <f>SUM('[1]110年對內統計表'!E8:F8)</f>
        <v>38</v>
      </c>
      <c r="F8" s="46">
        <f>SUM('[1]110年對內統計表'!G8:K8)</f>
        <v>22</v>
      </c>
      <c r="G8" s="96" t="s">
        <v>351</v>
      </c>
      <c r="H8" s="70">
        <v>7</v>
      </c>
      <c r="I8" s="68">
        <f>SUM('[1]110年對內統計表'!O8:P8)</f>
        <v>3</v>
      </c>
      <c r="J8" s="44" t="s">
        <v>351</v>
      </c>
      <c r="K8" s="36">
        <v>1</v>
      </c>
    </row>
    <row r="9" spans="1:12" ht="18.75">
      <c r="A9" s="58" t="s">
        <v>19</v>
      </c>
      <c r="B9" s="39">
        <f>'[1]110年對內統計表'!B9</f>
        <v>176</v>
      </c>
      <c r="C9" s="35">
        <f t="shared" si="0"/>
        <v>176</v>
      </c>
      <c r="D9" s="59">
        <f t="shared" si="1"/>
        <v>0</v>
      </c>
      <c r="E9" s="95">
        <f>SUM('[1]110年對內統計表'!E9:F9)</f>
        <v>121</v>
      </c>
      <c r="F9" s="46">
        <f>SUM('[1]110年對內統計表'!G9:K9)</f>
        <v>41</v>
      </c>
      <c r="G9" s="96" t="s">
        <v>351</v>
      </c>
      <c r="H9" s="71">
        <v>6</v>
      </c>
      <c r="I9" s="68">
        <f>SUM('[1]110年對內統計表'!O9:P9)</f>
        <v>7</v>
      </c>
      <c r="J9" s="44">
        <v>1</v>
      </c>
      <c r="K9" s="36" t="s">
        <v>351</v>
      </c>
    </row>
    <row r="10" spans="1:12" ht="18.75">
      <c r="A10" s="58" t="s">
        <v>21</v>
      </c>
      <c r="B10" s="39">
        <f>'[1]110年對內統計表'!B10</f>
        <v>79</v>
      </c>
      <c r="C10" s="35">
        <f t="shared" si="0"/>
        <v>41</v>
      </c>
      <c r="D10" s="59">
        <f t="shared" si="1"/>
        <v>38</v>
      </c>
      <c r="E10" s="95">
        <f>SUM('[1]110年對內統計表'!E10:F10)</f>
        <v>19</v>
      </c>
      <c r="F10" s="46">
        <f>SUM('[1]110年對內統計表'!G10:K10)</f>
        <v>7</v>
      </c>
      <c r="G10" s="96">
        <v>3</v>
      </c>
      <c r="H10" s="67">
        <v>6</v>
      </c>
      <c r="I10" s="68">
        <f>SUM('[1]110年對內統計表'!O10:P10)</f>
        <v>6</v>
      </c>
      <c r="J10" s="44" t="s">
        <v>351</v>
      </c>
      <c r="K10" s="36" t="s">
        <v>351</v>
      </c>
    </row>
    <row r="11" spans="1:12" ht="18.75">
      <c r="A11" s="58" t="s">
        <v>22</v>
      </c>
      <c r="B11" s="39">
        <f>'[1]110年對內統計表'!B11</f>
        <v>255</v>
      </c>
      <c r="C11" s="35">
        <f t="shared" si="0"/>
        <v>239</v>
      </c>
      <c r="D11" s="59">
        <f t="shared" si="1"/>
        <v>16</v>
      </c>
      <c r="E11" s="95">
        <f>SUM('[1]110年對內統計表'!E11:F11)</f>
        <v>216</v>
      </c>
      <c r="F11" s="46">
        <f>SUM('[1]110年對內統計表'!G11:K11)</f>
        <v>18</v>
      </c>
      <c r="G11" s="96">
        <v>5</v>
      </c>
      <c r="H11" s="67" t="s">
        <v>351</v>
      </c>
      <c r="I11" s="68" t="s">
        <v>381</v>
      </c>
      <c r="J11" s="44" t="s">
        <v>351</v>
      </c>
      <c r="K11" s="36" t="s">
        <v>351</v>
      </c>
    </row>
    <row r="12" spans="1:12" ht="18.75">
      <c r="A12" s="58" t="s">
        <v>352</v>
      </c>
      <c r="B12" s="39">
        <f>'[1]110年對內統計表'!B12</f>
        <v>4</v>
      </c>
      <c r="C12" s="35">
        <f t="shared" si="0"/>
        <v>4</v>
      </c>
      <c r="D12" s="59">
        <f t="shared" si="1"/>
        <v>0</v>
      </c>
      <c r="E12" s="95" t="s">
        <v>381</v>
      </c>
      <c r="F12" s="46" t="s">
        <v>381</v>
      </c>
      <c r="G12" s="96">
        <v>2</v>
      </c>
      <c r="H12" s="67" t="s">
        <v>351</v>
      </c>
      <c r="I12" s="68">
        <f>SUM('[1]110年對內統計表'!O12:P12)</f>
        <v>2</v>
      </c>
      <c r="J12" s="44" t="s">
        <v>351</v>
      </c>
      <c r="K12" s="36" t="s">
        <v>351</v>
      </c>
    </row>
    <row r="13" spans="1:12" ht="18.75">
      <c r="A13" s="58" t="s">
        <v>56</v>
      </c>
      <c r="B13" s="39">
        <f>'[1]110年對內統計表'!B13</f>
        <v>4</v>
      </c>
      <c r="C13" s="35">
        <f t="shared" si="0"/>
        <v>4</v>
      </c>
      <c r="D13" s="59">
        <f t="shared" si="1"/>
        <v>0</v>
      </c>
      <c r="E13" s="95">
        <f>SUM('[1]110年對內統計表'!E13:F13)</f>
        <v>2</v>
      </c>
      <c r="F13" s="46">
        <f>SUM('[1]110年對內統計表'!G13:K13)</f>
        <v>1</v>
      </c>
      <c r="G13" s="96" t="s">
        <v>351</v>
      </c>
      <c r="H13" s="67" t="s">
        <v>351</v>
      </c>
      <c r="I13" s="68">
        <f>SUM('[1]110年對內統計表'!O13:P13)</f>
        <v>1</v>
      </c>
      <c r="J13" s="44" t="s">
        <v>351</v>
      </c>
      <c r="K13" s="36" t="s">
        <v>351</v>
      </c>
    </row>
    <row r="14" spans="1:12" ht="18.75">
      <c r="A14" s="58" t="s">
        <v>353</v>
      </c>
      <c r="B14" s="39">
        <f>'[1]110年對內統計表'!B14</f>
        <v>21</v>
      </c>
      <c r="C14" s="35">
        <f t="shared" si="0"/>
        <v>11</v>
      </c>
      <c r="D14" s="59">
        <f t="shared" si="1"/>
        <v>10</v>
      </c>
      <c r="E14" s="95">
        <f>SUM('[1]110年對內統計表'!E14:F14)</f>
        <v>4</v>
      </c>
      <c r="F14" s="46">
        <f>SUM('[1]110年對內統計表'!G14:K14)</f>
        <v>4</v>
      </c>
      <c r="G14" s="96" t="s">
        <v>351</v>
      </c>
      <c r="H14" s="67" t="s">
        <v>351</v>
      </c>
      <c r="I14" s="68">
        <f>SUM('[1]110年對內統計表'!O14:P14)</f>
        <v>3</v>
      </c>
      <c r="J14" s="44" t="s">
        <v>351</v>
      </c>
      <c r="K14" s="36" t="s">
        <v>351</v>
      </c>
    </row>
    <row r="15" spans="1:12" ht="18.75">
      <c r="A15" s="58" t="s">
        <v>24</v>
      </c>
      <c r="B15" s="39">
        <f>'[1]110年對內統計表'!B15</f>
        <v>14</v>
      </c>
      <c r="C15" s="35">
        <f t="shared" si="0"/>
        <v>14</v>
      </c>
      <c r="D15" s="59">
        <f t="shared" si="1"/>
        <v>0</v>
      </c>
      <c r="E15" s="95">
        <f>SUM('[1]110年對內統計表'!E15:F15)</f>
        <v>7</v>
      </c>
      <c r="F15" s="46">
        <f>SUM('[1]110年對內統計表'!G15:K15)</f>
        <v>3</v>
      </c>
      <c r="G15" s="96" t="s">
        <v>351</v>
      </c>
      <c r="H15" s="67">
        <v>3</v>
      </c>
      <c r="I15" s="68">
        <v>1</v>
      </c>
      <c r="J15" s="44" t="s">
        <v>351</v>
      </c>
      <c r="K15" s="36" t="s">
        <v>351</v>
      </c>
    </row>
    <row r="16" spans="1:12" ht="18.75">
      <c r="A16" s="58" t="s">
        <v>26</v>
      </c>
      <c r="B16" s="39">
        <f>'[1]110年對內統計表'!B16</f>
        <v>186</v>
      </c>
      <c r="C16" s="35">
        <f t="shared" si="0"/>
        <v>58</v>
      </c>
      <c r="D16" s="59">
        <f t="shared" si="1"/>
        <v>128</v>
      </c>
      <c r="E16" s="95">
        <f>SUM('[1]110年對內統計表'!E16:F16)</f>
        <v>33</v>
      </c>
      <c r="F16" s="46">
        <f>SUM('[1]110年對內統計表'!G16:K16)</f>
        <v>20</v>
      </c>
      <c r="G16" s="96">
        <v>2</v>
      </c>
      <c r="H16" s="67">
        <v>1</v>
      </c>
      <c r="I16" s="68">
        <f>SUM('[1]110年對內統計表'!O16:P16)</f>
        <v>2</v>
      </c>
      <c r="J16" s="44" t="s">
        <v>351</v>
      </c>
      <c r="K16" s="36" t="s">
        <v>351</v>
      </c>
    </row>
    <row r="17" spans="1:14" ht="18.75">
      <c r="A17" s="58" t="s">
        <v>354</v>
      </c>
      <c r="B17" s="39">
        <f>'[1]110年對內統計表'!B17</f>
        <v>12</v>
      </c>
      <c r="C17" s="35">
        <f t="shared" si="0"/>
        <v>12</v>
      </c>
      <c r="D17" s="59">
        <f t="shared" si="1"/>
        <v>0</v>
      </c>
      <c r="E17" s="95">
        <f>SUM('[1]110年對內統計表'!E17:F17)</f>
        <v>9</v>
      </c>
      <c r="F17" s="46">
        <f>SUM('[1]110年對內統計表'!G17:K17)</f>
        <v>2</v>
      </c>
      <c r="G17" s="96" t="s">
        <v>351</v>
      </c>
      <c r="H17" s="67">
        <v>1</v>
      </c>
      <c r="I17" s="44" t="s">
        <v>351</v>
      </c>
      <c r="J17" s="44" t="s">
        <v>351</v>
      </c>
      <c r="K17" s="36" t="s">
        <v>351</v>
      </c>
    </row>
    <row r="18" spans="1:14" ht="18.75">
      <c r="A18" s="58" t="s">
        <v>355</v>
      </c>
      <c r="B18" s="39">
        <f>'[1]110年對內統計表'!B18</f>
        <v>20</v>
      </c>
      <c r="C18" s="35">
        <f t="shared" si="0"/>
        <v>15</v>
      </c>
      <c r="D18" s="59">
        <f t="shared" si="1"/>
        <v>5</v>
      </c>
      <c r="E18" s="95">
        <f>SUM('[1]110年對內統計表'!E18:F18)</f>
        <v>9</v>
      </c>
      <c r="F18" s="46">
        <f>SUM('[1]110年對內統計表'!G18:K18)</f>
        <v>6</v>
      </c>
      <c r="G18" s="96" t="s">
        <v>351</v>
      </c>
      <c r="H18" s="67" t="s">
        <v>351</v>
      </c>
      <c r="I18" s="44" t="s">
        <v>351</v>
      </c>
      <c r="J18" s="44" t="s">
        <v>351</v>
      </c>
      <c r="K18" s="36" t="s">
        <v>351</v>
      </c>
    </row>
    <row r="19" spans="1:14" ht="18.75">
      <c r="A19" s="58" t="s">
        <v>30</v>
      </c>
      <c r="B19" s="39">
        <f>'[1]110年對內統計表'!B19</f>
        <v>18</v>
      </c>
      <c r="C19" s="35">
        <f t="shared" si="0"/>
        <v>18</v>
      </c>
      <c r="D19" s="59">
        <f t="shared" si="1"/>
        <v>0</v>
      </c>
      <c r="E19" s="95">
        <f>SUM('[1]110年對內統計表'!E19:F19)</f>
        <v>10</v>
      </c>
      <c r="F19" s="46">
        <f>SUM('[1]110年對內統計表'!G19:K19)</f>
        <v>7</v>
      </c>
      <c r="G19" s="96">
        <v>1</v>
      </c>
      <c r="H19" s="67" t="s">
        <v>351</v>
      </c>
      <c r="I19" s="44" t="s">
        <v>351</v>
      </c>
      <c r="J19" s="44" t="s">
        <v>351</v>
      </c>
      <c r="K19" s="36" t="s">
        <v>351</v>
      </c>
    </row>
    <row r="20" spans="1:14" s="50" customFormat="1" ht="18.75">
      <c r="A20" s="58" t="s">
        <v>274</v>
      </c>
      <c r="B20" s="39">
        <f>'[1]110年對內統計表'!B20</f>
        <v>12</v>
      </c>
      <c r="C20" s="35">
        <f t="shared" si="0"/>
        <v>12</v>
      </c>
      <c r="D20" s="60">
        <f t="shared" si="1"/>
        <v>0</v>
      </c>
      <c r="E20" s="95">
        <f>SUM('[1]110年對內統計表'!E20:F20)</f>
        <v>4</v>
      </c>
      <c r="F20" s="46">
        <f>SUM('[1]110年對內統計表'!G20:K20)</f>
        <v>3</v>
      </c>
      <c r="G20" s="96" t="s">
        <v>351</v>
      </c>
      <c r="H20" s="67">
        <v>1</v>
      </c>
      <c r="I20" s="68">
        <f>SUM('[1]110年對內統計表'!O20:P20)</f>
        <v>4</v>
      </c>
      <c r="J20" s="47" t="s">
        <v>351</v>
      </c>
      <c r="K20" s="48" t="s">
        <v>351</v>
      </c>
    </row>
    <row r="21" spans="1:14" ht="18.75">
      <c r="A21" s="58" t="s">
        <v>32</v>
      </c>
      <c r="B21" s="39">
        <f>'[1]110年對內統計表'!B21</f>
        <v>47</v>
      </c>
      <c r="C21" s="35">
        <f t="shared" si="0"/>
        <v>47</v>
      </c>
      <c r="D21" s="59">
        <f t="shared" si="1"/>
        <v>0</v>
      </c>
      <c r="E21" s="95">
        <f>SUM('[1]110年對內統計表'!E21:F21)</f>
        <v>36</v>
      </c>
      <c r="F21" s="46">
        <f>SUM('[1]110年對內統計表'!G21:K21)</f>
        <v>10</v>
      </c>
      <c r="G21" s="96" t="s">
        <v>351</v>
      </c>
      <c r="H21" s="67">
        <v>1</v>
      </c>
      <c r="I21" s="44" t="s">
        <v>351</v>
      </c>
      <c r="J21" s="44" t="s">
        <v>351</v>
      </c>
      <c r="K21" s="36" t="s">
        <v>351</v>
      </c>
      <c r="N21" s="51"/>
    </row>
    <row r="22" spans="1:14" ht="18.75">
      <c r="A22" s="89" t="s">
        <v>359</v>
      </c>
      <c r="B22" s="39">
        <f>'[1]110年對內統計表'!B22</f>
        <v>11</v>
      </c>
      <c r="C22" s="35">
        <f t="shared" si="0"/>
        <v>11</v>
      </c>
      <c r="D22" s="59">
        <f t="shared" si="1"/>
        <v>0</v>
      </c>
      <c r="E22" s="95">
        <f>SUM('[1]110年對內統計表'!E22:F22)</f>
        <v>8</v>
      </c>
      <c r="F22" s="46">
        <f>SUM('[1]110年對內統計表'!G22:K22)</f>
        <v>3</v>
      </c>
      <c r="G22" s="96" t="s">
        <v>351</v>
      </c>
      <c r="H22" s="67" t="s">
        <v>351</v>
      </c>
      <c r="I22" s="44" t="s">
        <v>351</v>
      </c>
      <c r="J22" s="44" t="s">
        <v>351</v>
      </c>
      <c r="K22" s="36" t="s">
        <v>351</v>
      </c>
    </row>
    <row r="23" spans="1:14" ht="18.75">
      <c r="A23" s="97" t="s">
        <v>275</v>
      </c>
      <c r="B23" s="39">
        <f>'[1]110年對內統計表'!B23</f>
        <v>2</v>
      </c>
      <c r="C23" s="35">
        <f t="shared" si="0"/>
        <v>2</v>
      </c>
      <c r="D23" s="59">
        <f t="shared" si="1"/>
        <v>0</v>
      </c>
      <c r="E23" s="95">
        <f>SUM('[1]110年對內統計表'!E23:F23)</f>
        <v>1</v>
      </c>
      <c r="F23" s="46" t="s">
        <v>381</v>
      </c>
      <c r="G23" s="96" t="s">
        <v>351</v>
      </c>
      <c r="H23" s="68">
        <v>1</v>
      </c>
      <c r="I23" s="44" t="s">
        <v>351</v>
      </c>
      <c r="J23" s="44" t="s">
        <v>351</v>
      </c>
      <c r="K23" s="36" t="s">
        <v>351</v>
      </c>
    </row>
    <row r="24" spans="1:14" ht="18.75">
      <c r="A24" s="97" t="s">
        <v>382</v>
      </c>
      <c r="B24" s="39">
        <f>'[1]110年對內統計表'!B24</f>
        <v>3</v>
      </c>
      <c r="C24" s="35">
        <f t="shared" si="0"/>
        <v>3</v>
      </c>
      <c r="D24" s="59">
        <f t="shared" si="1"/>
        <v>0</v>
      </c>
      <c r="E24" s="95">
        <f>SUM('[1]110年對內統計表'!E24:F24)</f>
        <v>3</v>
      </c>
      <c r="F24" s="46" t="s">
        <v>381</v>
      </c>
      <c r="G24" s="96" t="s">
        <v>351</v>
      </c>
      <c r="H24" s="68" t="s">
        <v>351</v>
      </c>
      <c r="I24" s="44" t="s">
        <v>351</v>
      </c>
      <c r="J24" s="44" t="s">
        <v>351</v>
      </c>
      <c r="K24" s="36" t="s">
        <v>351</v>
      </c>
    </row>
    <row r="25" spans="1:14" ht="18.75">
      <c r="A25" s="97" t="s">
        <v>356</v>
      </c>
      <c r="B25" s="39">
        <f>'[1]110年對內統計表'!B25</f>
        <v>1</v>
      </c>
      <c r="C25" s="35">
        <f t="shared" si="0"/>
        <v>1</v>
      </c>
      <c r="D25" s="59">
        <f t="shared" si="1"/>
        <v>0</v>
      </c>
      <c r="E25" s="95">
        <f>SUM('[1]110年對內統計表'!E25:F25)</f>
        <v>1</v>
      </c>
      <c r="F25" s="46" t="s">
        <v>381</v>
      </c>
      <c r="G25" s="96" t="s">
        <v>351</v>
      </c>
      <c r="H25" s="68" t="s">
        <v>351</v>
      </c>
      <c r="I25" s="44" t="s">
        <v>351</v>
      </c>
      <c r="J25" s="44" t="s">
        <v>351</v>
      </c>
      <c r="K25" s="36" t="s">
        <v>351</v>
      </c>
    </row>
    <row r="26" spans="1:14" ht="23.25" customHeight="1">
      <c r="A26" s="182" t="s">
        <v>357</v>
      </c>
      <c r="B26" s="140">
        <f t="shared" ref="B26:K26" si="2">SUM(B6:B25)</f>
        <v>994</v>
      </c>
      <c r="C26" s="143">
        <f t="shared" si="2"/>
        <v>797</v>
      </c>
      <c r="D26" s="185">
        <f t="shared" si="2"/>
        <v>197</v>
      </c>
      <c r="E26" s="187">
        <f t="shared" si="2"/>
        <v>548</v>
      </c>
      <c r="F26" s="190">
        <f t="shared" si="2"/>
        <v>162</v>
      </c>
      <c r="G26" s="113">
        <f t="shared" si="2"/>
        <v>14</v>
      </c>
      <c r="H26" s="115">
        <f t="shared" si="2"/>
        <v>30</v>
      </c>
      <c r="I26" s="69">
        <f t="shared" si="2"/>
        <v>40</v>
      </c>
      <c r="J26" s="69">
        <f t="shared" si="2"/>
        <v>1</v>
      </c>
      <c r="K26" s="174">
        <f t="shared" si="2"/>
        <v>2</v>
      </c>
    </row>
    <row r="27" spans="1:14" ht="23.25" customHeight="1">
      <c r="A27" s="183"/>
      <c r="B27" s="141"/>
      <c r="C27" s="144"/>
      <c r="D27" s="185"/>
      <c r="E27" s="188"/>
      <c r="F27" s="110"/>
      <c r="G27" s="118"/>
      <c r="H27" s="116"/>
      <c r="I27" s="123">
        <f>SUM(I26:J26)</f>
        <v>41</v>
      </c>
      <c r="J27" s="176"/>
      <c r="K27" s="175"/>
    </row>
    <row r="28" spans="1:14" ht="27.6" customHeight="1" thickBot="1">
      <c r="A28" s="184"/>
      <c r="B28" s="142">
        <f>SUM(B7:B26)</f>
        <v>1988</v>
      </c>
      <c r="C28" s="145">
        <f>SUM(C7:C26)</f>
        <v>1594</v>
      </c>
      <c r="D28" s="186">
        <f>SUM(D7:D26)</f>
        <v>394</v>
      </c>
      <c r="E28" s="189"/>
      <c r="F28" s="191"/>
      <c r="G28" s="128">
        <f>SUM(G26:K26)</f>
        <v>87</v>
      </c>
      <c r="H28" s="177"/>
      <c r="I28" s="178"/>
      <c r="J28" s="178"/>
      <c r="K28" s="179"/>
    </row>
    <row r="29" spans="1:14" ht="66.75" customHeight="1" thickTop="1">
      <c r="A29" s="130" t="s">
        <v>383</v>
      </c>
      <c r="B29" s="180"/>
      <c r="C29" s="180"/>
      <c r="D29" s="181"/>
      <c r="E29" s="133">
        <f>SUM(60,H26,I27,K26)</f>
        <v>133</v>
      </c>
      <c r="F29" s="135"/>
      <c r="G29" s="135"/>
      <c r="H29" s="135"/>
      <c r="I29" s="135"/>
      <c r="J29" s="135"/>
      <c r="K29" s="136"/>
      <c r="L29" s="51"/>
      <c r="M29" s="51"/>
    </row>
    <row r="30" spans="1:14" ht="129" customHeight="1">
      <c r="A30" s="172" t="s">
        <v>384</v>
      </c>
      <c r="B30" s="173"/>
      <c r="C30" s="173"/>
      <c r="D30" s="173"/>
      <c r="E30" s="173"/>
      <c r="F30" s="173"/>
      <c r="G30" s="173"/>
      <c r="H30" s="173"/>
      <c r="I30" s="173"/>
      <c r="J30" s="173"/>
      <c r="K30" s="173"/>
      <c r="L30" s="152"/>
      <c r="M30" s="61"/>
    </row>
    <row r="31" spans="1:14" ht="22.5" customHeight="1">
      <c r="A31" s="52"/>
      <c r="B31" s="52"/>
      <c r="C31" s="52"/>
      <c r="D31" s="52"/>
      <c r="E31" s="52"/>
      <c r="F31" s="52"/>
      <c r="G31" s="52"/>
      <c r="H31" s="52"/>
      <c r="I31" s="52"/>
      <c r="J31" s="52"/>
      <c r="K31" s="52"/>
    </row>
    <row r="32" spans="1:14" ht="21">
      <c r="A32" s="53"/>
      <c r="B32" s="53"/>
      <c r="C32" s="53"/>
      <c r="D32" s="53"/>
      <c r="E32" s="53"/>
      <c r="F32" s="53"/>
      <c r="G32" s="53"/>
      <c r="H32" s="53"/>
      <c r="I32" s="53"/>
      <c r="J32" s="53"/>
      <c r="K32" s="53"/>
    </row>
  </sheetData>
  <mergeCells count="24">
    <mergeCell ref="A30:L30"/>
    <mergeCell ref="G26:G27"/>
    <mergeCell ref="H26:H27"/>
    <mergeCell ref="K26:K27"/>
    <mergeCell ref="I27:J27"/>
    <mergeCell ref="G28:K28"/>
    <mergeCell ref="A29:D29"/>
    <mergeCell ref="E29:K29"/>
    <mergeCell ref="A26:A28"/>
    <mergeCell ref="B26:B28"/>
    <mergeCell ref="C26:C28"/>
    <mergeCell ref="D26:D28"/>
    <mergeCell ref="E26:E28"/>
    <mergeCell ref="F26:F28"/>
    <mergeCell ref="A1:K1"/>
    <mergeCell ref="A2:K2"/>
    <mergeCell ref="A3:A5"/>
    <mergeCell ref="B3:B5"/>
    <mergeCell ref="C3:C5"/>
    <mergeCell ref="D3:D5"/>
    <mergeCell ref="E3:K3"/>
    <mergeCell ref="E4:E5"/>
    <mergeCell ref="F4:F5"/>
    <mergeCell ref="G4:K4"/>
  </mergeCells>
  <phoneticPr fontId="1" type="noConversion"/>
  <printOptions horizontalCentered="1" verticalCentered="1"/>
  <pageMargins left="0.62992125984251968" right="0.23622047244094491" top="0.15748031496062992" bottom="0.15748031496062992"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vt:i4>
      </vt:variant>
      <vt:variant>
        <vt:lpstr>具名範圍</vt:lpstr>
      </vt:variant>
      <vt:variant>
        <vt:i4>4</vt:i4>
      </vt:variant>
    </vt:vector>
  </HeadingPairs>
  <TitlesOfParts>
    <vt:vector size="8" baseType="lpstr">
      <vt:lpstr>109年名單</vt:lpstr>
      <vt:lpstr>110年名單</vt:lpstr>
      <vt:lpstr>109年統計表</vt:lpstr>
      <vt:lpstr>110年統計表</vt:lpstr>
      <vt:lpstr>'109年名單'!Print_Area</vt:lpstr>
      <vt:lpstr>'109年統計表'!Print_Area</vt:lpstr>
      <vt:lpstr>'110年名單'!Print_Area</vt:lpstr>
      <vt:lpstr>'110年統計表'!Print_Area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陳苾秀</dc:creator>
  <cp:lastModifiedBy>le956481</cp:lastModifiedBy>
  <cp:lastPrinted>2022-01-04T01:25:45Z</cp:lastPrinted>
  <dcterms:created xsi:type="dcterms:W3CDTF">2020-10-23T03:05:46Z</dcterms:created>
  <dcterms:modified xsi:type="dcterms:W3CDTF">2022-01-04T01:25:59Z</dcterms:modified>
</cp:coreProperties>
</file>